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4785" yWindow="45" windowWidth="29040" windowHeight="16440"/>
  </bookViews>
  <sheets>
    <sheet name="Arkusz1" sheetId="1" r:id="rId1"/>
    <sheet name="Arkusz2" sheetId="2" r:id="rId2"/>
    <sheet name="Arkusz3" sheetId="3" r:id="rId3"/>
  </sheets>
  <calcPr calcId="145621" concurrentCalc="0"/>
</workbook>
</file>

<file path=xl/calcChain.xml><?xml version="1.0" encoding="utf-8"?>
<calcChain xmlns="http://schemas.openxmlformats.org/spreadsheetml/2006/main">
  <c r="G21" i="1" l="1"/>
  <c r="G20" i="1"/>
  <c r="G19" i="1"/>
  <c r="G17" i="1"/>
  <c r="G16" i="1"/>
  <c r="G15" i="1"/>
  <c r="G14" i="1"/>
  <c r="G13" i="1"/>
  <c r="G12" i="1"/>
  <c r="G11" i="1"/>
  <c r="N9" i="1"/>
  <c r="M9" i="1"/>
  <c r="L9" i="1"/>
  <c r="G9" i="1"/>
  <c r="G8" i="1"/>
  <c r="G7" i="1"/>
  <c r="P6" i="1"/>
  <c r="O6" i="1"/>
  <c r="N6" i="1"/>
  <c r="G6" i="1"/>
  <c r="G5" i="1"/>
  <c r="G4" i="1"/>
  <c r="G3" i="1"/>
  <c r="G2" i="1"/>
  <c r="G23" i="1"/>
  <c r="G26" i="1"/>
  <c r="G34" i="1"/>
  <c r="G33" i="1"/>
  <c r="G32" i="1"/>
  <c r="G31" i="1"/>
  <c r="G30" i="1"/>
  <c r="G37" i="1"/>
  <c r="G36" i="1"/>
</calcChain>
</file>

<file path=xl/sharedStrings.xml><?xml version="1.0" encoding="utf-8"?>
<sst xmlns="http://schemas.openxmlformats.org/spreadsheetml/2006/main" count="246" uniqueCount="86">
  <si>
    <t>CODE</t>
  </si>
  <si>
    <t>PICTURE</t>
  </si>
  <si>
    <t>NAME</t>
  </si>
  <si>
    <t>PRICE EUR</t>
  </si>
  <si>
    <t>RRP</t>
  </si>
  <si>
    <t>3.5</t>
  </si>
  <si>
    <t>4.5</t>
  </si>
  <si>
    <t>5.5</t>
  </si>
  <si>
    <t>6.5</t>
  </si>
  <si>
    <t>7.5</t>
  </si>
  <si>
    <t>8.5</t>
  </si>
  <si>
    <t>9.5</t>
  </si>
  <si>
    <t>10.5</t>
  </si>
  <si>
    <t>TOTAL</t>
  </si>
  <si>
    <t>SizeCode</t>
  </si>
  <si>
    <t>EU</t>
  </si>
  <si>
    <t>UK</t>
  </si>
  <si>
    <t>SY59168</t>
  </si>
  <si>
    <t>SY-JAZZ ORIGINAL VINTAGE NAVY WOMENS</t>
  </si>
  <si>
    <t>STATUS</t>
  </si>
  <si>
    <t>GRADE</t>
  </si>
  <si>
    <t>7</t>
  </si>
  <si>
    <t>8</t>
  </si>
  <si>
    <t>9</t>
  </si>
  <si>
    <t>10</t>
  </si>
  <si>
    <t>11</t>
  </si>
  <si>
    <t>B</t>
  </si>
  <si>
    <t>6</t>
  </si>
  <si>
    <t>5</t>
  </si>
  <si>
    <t>366268-02</t>
  </si>
  <si>
    <t>PUMA (5) FENTY Cleated CreeperSuede</t>
  </si>
  <si>
    <t>A</t>
  </si>
  <si>
    <t>366268-04</t>
  </si>
  <si>
    <t>Price EUR</t>
  </si>
  <si>
    <t>PUMA (23) LQDCELL OPTIC SHEER</t>
  </si>
  <si>
    <t>192560-01</t>
  </si>
  <si>
    <t>192560-02</t>
  </si>
  <si>
    <t>PUMA (23) LQDCELL ORIGIN</t>
  </si>
  <si>
    <t>192862-07</t>
  </si>
  <si>
    <t>PUMA (23) LQDCELL ORIGIN TERRA</t>
  </si>
  <si>
    <t>192801-01</t>
  </si>
  <si>
    <t>192801-02</t>
  </si>
  <si>
    <t xml:space="preserve">g27706 </t>
  </si>
  <si>
    <t>AC8597</t>
  </si>
  <si>
    <t>Adidas NMD CS1 PK</t>
  </si>
  <si>
    <t>S32279</t>
  </si>
  <si>
    <t>Adidas ZX FLUX</t>
  </si>
  <si>
    <t>ARRIVES IN  7 BUSINESS DAYS</t>
  </si>
  <si>
    <t>Adidas continental (white box)</t>
  </si>
  <si>
    <t>ARRIVES IN  10 BUSINESS DAYS</t>
  </si>
  <si>
    <t>B96491</t>
  </si>
  <si>
    <t>Adidas Equipment 10 Em - Black (White Box)</t>
  </si>
  <si>
    <t>CG6087</t>
  </si>
  <si>
    <t>Adidas Deerupt Runner W - White (White Box)</t>
  </si>
  <si>
    <t>B75855</t>
  </si>
  <si>
    <t>BY8701</t>
  </si>
  <si>
    <t>Adidas Tubular Doom Winter</t>
  </si>
  <si>
    <t>EE4282</t>
  </si>
  <si>
    <t>Adidas PureBoost Men (White box)</t>
  </si>
  <si>
    <t>B37776</t>
  </si>
  <si>
    <t>Adidas PureBoost Blue/White/Green (White box)</t>
  </si>
  <si>
    <t>B75821</t>
  </si>
  <si>
    <t>Adidas PureBoost Go W White/Grey (White box)</t>
  </si>
  <si>
    <t>G27832</t>
  </si>
  <si>
    <t>Adidas PureBoost Clima Cc White/Grey (White box)</t>
  </si>
  <si>
    <t>369638-01</t>
  </si>
  <si>
    <t>PUMA SMASH WNS V2 SD</t>
  </si>
  <si>
    <t>366416-05</t>
  </si>
  <si>
    <t>Puma Vikky Ribbon S</t>
  </si>
  <si>
    <t>368081-06</t>
  </si>
  <si>
    <t>PUMA Smash Wns Buckle</t>
  </si>
  <si>
    <t>366417-01</t>
  </si>
  <si>
    <t>Puma Vikky Ribbon</t>
  </si>
  <si>
    <t>366490-01</t>
  </si>
  <si>
    <t>Puma suede classic tonal</t>
  </si>
  <si>
    <t>365210-04</t>
  </si>
  <si>
    <t>Puma suede  heart</t>
  </si>
  <si>
    <t>366688-01</t>
  </si>
  <si>
    <t>DB3296</t>
  </si>
  <si>
    <t>CQ2908</t>
  </si>
  <si>
    <t>Deerupt Parley</t>
  </si>
  <si>
    <t>B27872</t>
  </si>
  <si>
    <t>Adidas Flux</t>
  </si>
  <si>
    <t>Puma Platform</t>
  </si>
  <si>
    <t>Adidas I-5923</t>
  </si>
  <si>
    <t>Adidas Climacool 2.0 M (White box)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</si>
</sst>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zł&quot;_-;\-* #,##0.00\ &quot;zł&quot;_-;_-* &quot;-&quot;??\ &quot;zł&quot;_-;_-@_-"/>
    <numFmt numFmtId="165" formatCode="&quot;€&quot;\ #,##0.00"/>
    <numFmt numFmtId="166" formatCode="#,##0.00\ [$EUR]"/>
    <numFmt numFmtId="167" formatCode="\£0.00;;;@"/>
    <numFmt numFmtId="168" formatCode="0;;;@"/>
    <numFmt numFmtId="169" formatCode="#,##0.00\ &quot;€&quot;"/>
    <numFmt numFmtId="170" formatCode="_-* #,##0.00\ [$€-40C]_-;\-* #,##0.00\ [$€-40C]_-;_-* &quot;-&quot;??\ [$€-40C]_-;_-@_-"/>
    <numFmt numFmtId="171" formatCode="#,##0_ ;\-#,##0\ "/>
    <numFmt numFmtId="172" formatCode="&quot;€&quot;\ #,##0.00_-"/>
    <numFmt numFmtId="173" formatCode="[$€-2]\ #,##0.00_);\([$€-2]\ #,##0.00\)"/>
  </numFmts>
  <fonts count="21" x14ac:knownFonts="1">
    <font>
      <sz val="10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9"/>
      <name val="Arial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53"/>
      </patternFill>
    </fill>
    <fill>
      <patternFill patternType="solid">
        <fgColor indexed="10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8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6" fillId="0" borderId="0"/>
    <xf numFmtId="0" fontId="17" fillId="0" borderId="0"/>
  </cellStyleXfs>
  <cellXfs count="116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Border="1"/>
    <xf numFmtId="0" fontId="2" fillId="0" borderId="3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0" fillId="5" borderId="3" xfId="0" applyFont="1" applyFill="1" applyBorder="1" applyAlignment="1"/>
    <xf numFmtId="166" fontId="1" fillId="6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0" fillId="5" borderId="3" xfId="0" applyFont="1" applyFill="1" applyBorder="1"/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2" fontId="5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9" fontId="1" fillId="6" borderId="3" xfId="1" applyNumberFormat="1" applyFont="1" applyFill="1" applyBorder="1" applyAlignment="1">
      <alignment horizontal="center" vertical="center"/>
    </xf>
    <xf numFmtId="170" fontId="1" fillId="5" borderId="3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69" fontId="7" fillId="0" borderId="3" xfId="1" applyNumberFormat="1" applyFont="1" applyFill="1" applyBorder="1" applyAlignment="1">
      <alignment horizontal="center" vertical="center"/>
    </xf>
    <xf numFmtId="171" fontId="7" fillId="0" borderId="3" xfId="1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9" fillId="5" borderId="3" xfId="0" applyFont="1" applyFill="1" applyBorder="1"/>
    <xf numFmtId="166" fontId="0" fillId="0" borderId="3" xfId="0" applyNumberFormat="1" applyFont="1" applyBorder="1" applyAlignment="1">
      <alignment horizontal="center" vertical="center"/>
    </xf>
    <xf numFmtId="166" fontId="0" fillId="0" borderId="0" xfId="0" applyNumberFormat="1" applyFont="1"/>
    <xf numFmtId="166" fontId="5" fillId="5" borderId="3" xfId="1" applyNumberFormat="1" applyFont="1" applyFill="1" applyBorder="1" applyAlignment="1">
      <alignment horizontal="center" vertical="center"/>
    </xf>
    <xf numFmtId="166" fontId="8" fillId="0" borderId="3" xfId="1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166" fontId="5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167" fontId="12" fillId="6" borderId="7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168" fontId="13" fillId="7" borderId="3" xfId="0" applyNumberFormat="1" applyFont="1" applyFill="1" applyBorder="1" applyAlignment="1">
      <alignment horizontal="center" vertical="center"/>
    </xf>
    <xf numFmtId="168" fontId="14" fillId="7" borderId="3" xfId="0" applyNumberFormat="1" applyFont="1" applyFill="1" applyBorder="1" applyAlignment="1">
      <alignment horizontal="center" vertical="center"/>
    </xf>
    <xf numFmtId="168" fontId="14" fillId="7" borderId="6" xfId="0" applyNumberFormat="1" applyFont="1" applyFill="1" applyBorder="1" applyAlignment="1">
      <alignment horizontal="center" vertical="center" wrapText="1"/>
    </xf>
    <xf numFmtId="166" fontId="14" fillId="7" borderId="10" xfId="0" applyNumberFormat="1" applyFont="1" applyFill="1" applyBorder="1" applyAlignment="1">
      <alignment horizontal="center" vertical="center"/>
    </xf>
    <xf numFmtId="168" fontId="13" fillId="7" borderId="6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166" fontId="2" fillId="0" borderId="3" xfId="2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/>
    <xf numFmtId="166" fontId="2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70" fontId="5" fillId="5" borderId="3" xfId="1" applyNumberFormat="1" applyFont="1" applyFill="1" applyBorder="1" applyAlignment="1">
      <alignment horizontal="center" vertical="center"/>
    </xf>
    <xf numFmtId="170" fontId="8" fillId="0" borderId="3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2" fontId="1" fillId="5" borderId="3" xfId="0" applyNumberFormat="1" applyFont="1" applyFill="1" applyBorder="1" applyAlignment="1">
      <alignment horizontal="center" vertical="center"/>
    </xf>
    <xf numFmtId="0" fontId="0" fillId="8" borderId="3" xfId="0" applyFont="1" applyFill="1" applyBorder="1"/>
    <xf numFmtId="172" fontId="8" fillId="0" borderId="3" xfId="3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3" fontId="8" fillId="0" borderId="3" xfId="2" applyNumberFormat="1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/>
    </xf>
    <xf numFmtId="12" fontId="5" fillId="5" borderId="5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2" fontId="5" fillId="5" borderId="11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2" fontId="5" fillId="5" borderId="0" xfId="0" applyNumberFormat="1" applyFont="1" applyFill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9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/>
    <cellStyle name="Standaard_Blad1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\\pei-sql\PEIStock\ImagesResized\192862-07.jpg" TargetMode="External"/><Relationship Id="rId13" Type="http://schemas.openxmlformats.org/officeDocument/2006/relationships/image" Target="../media/image9.png"/><Relationship Id="rId18" Type="http://schemas.openxmlformats.org/officeDocument/2006/relationships/image" Target="../media/image14.jpeg"/><Relationship Id="rId26" Type="http://schemas.openxmlformats.org/officeDocument/2006/relationships/image" Target="../media/image22.png"/><Relationship Id="rId3" Type="http://schemas.openxmlformats.org/officeDocument/2006/relationships/image" Target="../media/image3.jpeg"/><Relationship Id="rId21" Type="http://schemas.openxmlformats.org/officeDocument/2006/relationships/image" Target="../media/image17.jpeg"/><Relationship Id="rId34" Type="http://schemas.openxmlformats.org/officeDocument/2006/relationships/image" Target="../media/image30.png"/><Relationship Id="rId7" Type="http://schemas.openxmlformats.org/officeDocument/2006/relationships/image" Target="../media/image5.jpeg"/><Relationship Id="rId12" Type="http://schemas.openxmlformats.org/officeDocument/2006/relationships/image" Target="../media/image8.png"/><Relationship Id="rId17" Type="http://schemas.openxmlformats.org/officeDocument/2006/relationships/image" Target="../media/image13.jpeg"/><Relationship Id="rId25" Type="http://schemas.openxmlformats.org/officeDocument/2006/relationships/image" Target="../media/image21.png"/><Relationship Id="rId33" Type="http://schemas.openxmlformats.org/officeDocument/2006/relationships/image" Target="../media/image29.png"/><Relationship Id="rId2" Type="http://schemas.openxmlformats.org/officeDocument/2006/relationships/image" Target="../media/image2.jpeg"/><Relationship Id="rId16" Type="http://schemas.openxmlformats.org/officeDocument/2006/relationships/image" Target="../media/image12.jpeg"/><Relationship Id="rId20" Type="http://schemas.openxmlformats.org/officeDocument/2006/relationships/image" Target="../media/image16.jpeg"/><Relationship Id="rId29" Type="http://schemas.openxmlformats.org/officeDocument/2006/relationships/image" Target="../media/image25.jpeg"/><Relationship Id="rId1" Type="http://schemas.openxmlformats.org/officeDocument/2006/relationships/image" Target="../media/image1.jpeg"/><Relationship Id="rId6" Type="http://schemas.openxmlformats.org/officeDocument/2006/relationships/image" Target="file:///\\pei-sql\PEIStock\ImagesResized\192560-02.jpg" TargetMode="External"/><Relationship Id="rId11" Type="http://schemas.openxmlformats.org/officeDocument/2006/relationships/image" Target="../media/image7.png"/><Relationship Id="rId24" Type="http://schemas.openxmlformats.org/officeDocument/2006/relationships/image" Target="../media/image20.png"/><Relationship Id="rId32" Type="http://schemas.openxmlformats.org/officeDocument/2006/relationships/image" Target="../media/image28.jpeg"/><Relationship Id="rId37" Type="http://schemas.openxmlformats.org/officeDocument/2006/relationships/image" Target="../media/image33.png"/><Relationship Id="rId5" Type="http://schemas.openxmlformats.org/officeDocument/2006/relationships/image" Target="../media/image4.jpeg"/><Relationship Id="rId15" Type="http://schemas.openxmlformats.org/officeDocument/2006/relationships/image" Target="../media/image11.png"/><Relationship Id="rId23" Type="http://schemas.openxmlformats.org/officeDocument/2006/relationships/image" Target="../media/image19.png"/><Relationship Id="rId28" Type="http://schemas.openxmlformats.org/officeDocument/2006/relationships/image" Target="../media/image24.jpeg"/><Relationship Id="rId36" Type="http://schemas.openxmlformats.org/officeDocument/2006/relationships/image" Target="../media/image32.png"/><Relationship Id="rId10" Type="http://schemas.openxmlformats.org/officeDocument/2006/relationships/image" Target="file:///\\pei-sql\PEIStock\ImagesResized\192801-01.jpg" TargetMode="External"/><Relationship Id="rId19" Type="http://schemas.openxmlformats.org/officeDocument/2006/relationships/image" Target="../media/image15.jpeg"/><Relationship Id="rId31" Type="http://schemas.openxmlformats.org/officeDocument/2006/relationships/image" Target="../media/image27.png"/><Relationship Id="rId4" Type="http://schemas.openxmlformats.org/officeDocument/2006/relationships/image" Target="file:///\\pei-sql\PEIStock\ImagesResized\192560-01.jpg" TargetMode="External"/><Relationship Id="rId9" Type="http://schemas.openxmlformats.org/officeDocument/2006/relationships/image" Target="../media/image6.jpeg"/><Relationship Id="rId14" Type="http://schemas.openxmlformats.org/officeDocument/2006/relationships/image" Target="../media/image10.png"/><Relationship Id="rId22" Type="http://schemas.openxmlformats.org/officeDocument/2006/relationships/image" Target="../media/image18.jpeg"/><Relationship Id="rId27" Type="http://schemas.openxmlformats.org/officeDocument/2006/relationships/image" Target="../media/image23.png"/><Relationship Id="rId30" Type="http://schemas.openxmlformats.org/officeDocument/2006/relationships/image" Target="../media/image26.jpeg"/><Relationship Id="rId35" Type="http://schemas.openxmlformats.org/officeDocument/2006/relationships/image" Target="../media/image3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104775</xdr:rowOff>
    </xdr:to>
    <xdr:sp macro="" textlink="">
      <xdr:nvSpPr>
        <xdr:cNvPr id="1043" name="Shape 3"/>
        <xdr:cNvSpPr>
          <a:spLocks noChangeArrowheads="1"/>
        </xdr:cNvSpPr>
      </xdr:nvSpPr>
      <xdr:spPr bwMode="auto">
        <a:xfrm>
          <a:off x="0" y="157448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104775</xdr:rowOff>
    </xdr:to>
    <xdr:sp macro="" textlink="">
      <xdr:nvSpPr>
        <xdr:cNvPr id="1044" name="Shape 3"/>
        <xdr:cNvSpPr>
          <a:spLocks noChangeArrowheads="1"/>
        </xdr:cNvSpPr>
      </xdr:nvSpPr>
      <xdr:spPr bwMode="auto">
        <a:xfrm>
          <a:off x="0" y="157448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104775</xdr:rowOff>
    </xdr:to>
    <xdr:sp macro="" textlink="">
      <xdr:nvSpPr>
        <xdr:cNvPr id="1045" name="Shape 3"/>
        <xdr:cNvSpPr>
          <a:spLocks noChangeArrowheads="1"/>
        </xdr:cNvSpPr>
      </xdr:nvSpPr>
      <xdr:spPr bwMode="auto">
        <a:xfrm>
          <a:off x="0" y="157448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104775</xdr:rowOff>
    </xdr:to>
    <xdr:sp macro="" textlink="">
      <xdr:nvSpPr>
        <xdr:cNvPr id="1046" name="Shape 3"/>
        <xdr:cNvSpPr>
          <a:spLocks noChangeArrowheads="1"/>
        </xdr:cNvSpPr>
      </xdr:nvSpPr>
      <xdr:spPr bwMode="auto">
        <a:xfrm>
          <a:off x="0" y="157448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104775</xdr:rowOff>
    </xdr:to>
    <xdr:sp macro="" textlink="">
      <xdr:nvSpPr>
        <xdr:cNvPr id="1047" name="Shape 3"/>
        <xdr:cNvSpPr>
          <a:spLocks noChangeArrowheads="1"/>
        </xdr:cNvSpPr>
      </xdr:nvSpPr>
      <xdr:spPr bwMode="auto">
        <a:xfrm>
          <a:off x="0" y="157448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304800</xdr:rowOff>
    </xdr:to>
    <xdr:sp macro="" textlink="">
      <xdr:nvSpPr>
        <xdr:cNvPr id="1048" name="Shape 3"/>
        <xdr:cNvSpPr>
          <a:spLocks noChangeArrowheads="1"/>
        </xdr:cNvSpPr>
      </xdr:nvSpPr>
      <xdr:spPr bwMode="auto">
        <a:xfrm>
          <a:off x="0" y="19792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304800</xdr:rowOff>
    </xdr:to>
    <xdr:sp macro="" textlink="">
      <xdr:nvSpPr>
        <xdr:cNvPr id="1049" name="Shape 3"/>
        <xdr:cNvSpPr>
          <a:spLocks noChangeArrowheads="1"/>
        </xdr:cNvSpPr>
      </xdr:nvSpPr>
      <xdr:spPr bwMode="auto">
        <a:xfrm>
          <a:off x="0" y="19792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35</xdr:row>
      <xdr:rowOff>190500</xdr:rowOff>
    </xdr:from>
    <xdr:to>
      <xdr:col>0</xdr:col>
      <xdr:colOff>1362075</xdr:colOff>
      <xdr:row>35</xdr:row>
      <xdr:rowOff>857250</xdr:rowOff>
    </xdr:to>
    <xdr:pic>
      <xdr:nvPicPr>
        <xdr:cNvPr id="10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27984450"/>
          <a:ext cx="1152525" cy="666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36</xdr:row>
      <xdr:rowOff>133350</xdr:rowOff>
    </xdr:from>
    <xdr:to>
      <xdr:col>0</xdr:col>
      <xdr:colOff>1428750</xdr:colOff>
      <xdr:row>36</xdr:row>
      <xdr:rowOff>800100</xdr:rowOff>
    </xdr:to>
    <xdr:pic>
      <xdr:nvPicPr>
        <xdr:cNvPr id="105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29022675"/>
          <a:ext cx="1238250" cy="666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29</xdr:row>
      <xdr:rowOff>266700</xdr:rowOff>
    </xdr:from>
    <xdr:to>
      <xdr:col>0</xdr:col>
      <xdr:colOff>1485900</xdr:colOff>
      <xdr:row>29</xdr:row>
      <xdr:rowOff>1228725</xdr:rowOff>
    </xdr:to>
    <xdr:pic>
      <xdr:nvPicPr>
        <xdr:cNvPr id="1052" name="Picture 2" descr="\\pei-sql\PEIStock\ImagesResized\192560-01.jpg"/>
        <xdr:cNvPicPr>
          <a:picLocks/>
        </xdr:cNvPicPr>
      </xdr:nvPicPr>
      <xdr:blipFill>
        <a:blip xmlns:r="http://schemas.openxmlformats.org/officeDocument/2006/relationships" r:embed="rId3" r:link="rId4"/>
        <a:srcRect/>
        <a:stretch>
          <a:fillRect/>
        </a:stretch>
      </xdr:blipFill>
      <xdr:spPr bwMode="auto">
        <a:xfrm flipH="1">
          <a:off x="142875" y="21393150"/>
          <a:ext cx="1343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30</xdr:row>
      <xdr:rowOff>180975</xdr:rowOff>
    </xdr:from>
    <xdr:to>
      <xdr:col>0</xdr:col>
      <xdr:colOff>1247775</xdr:colOff>
      <xdr:row>30</xdr:row>
      <xdr:rowOff>1143000</xdr:rowOff>
    </xdr:to>
    <xdr:pic>
      <xdr:nvPicPr>
        <xdr:cNvPr id="1053" name="Picture 4" descr="\\pei-sql\PEIStock\ImagesResized\192560-02.jpg"/>
        <xdr:cNvPicPr>
          <a:picLocks/>
        </xdr:cNvPicPr>
      </xdr:nvPicPr>
      <xdr:blipFill>
        <a:blip xmlns:r="http://schemas.openxmlformats.org/officeDocument/2006/relationships" r:embed="rId5" r:link="rId6"/>
        <a:srcRect/>
        <a:stretch>
          <a:fillRect/>
        </a:stretch>
      </xdr:blipFill>
      <xdr:spPr bwMode="auto">
        <a:xfrm>
          <a:off x="66675" y="22602825"/>
          <a:ext cx="1181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31</xdr:row>
      <xdr:rowOff>57150</xdr:rowOff>
    </xdr:from>
    <xdr:to>
      <xdr:col>0</xdr:col>
      <xdr:colOff>1428750</xdr:colOff>
      <xdr:row>31</xdr:row>
      <xdr:rowOff>1200150</xdr:rowOff>
    </xdr:to>
    <xdr:pic>
      <xdr:nvPicPr>
        <xdr:cNvPr id="1054" name="Picture 6" descr="\\pei-sql\PEIStock\ImagesResized\192862-07.jpg"/>
        <xdr:cNvPicPr>
          <a:picLocks/>
        </xdr:cNvPicPr>
      </xdr:nvPicPr>
      <xdr:blipFill>
        <a:blip xmlns:r="http://schemas.openxmlformats.org/officeDocument/2006/relationships" r:embed="rId7" r:link="rId8"/>
        <a:srcRect/>
        <a:stretch>
          <a:fillRect/>
        </a:stretch>
      </xdr:blipFill>
      <xdr:spPr bwMode="auto">
        <a:xfrm>
          <a:off x="152400" y="23774400"/>
          <a:ext cx="1276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32</xdr:row>
      <xdr:rowOff>66675</xdr:rowOff>
    </xdr:from>
    <xdr:to>
      <xdr:col>0</xdr:col>
      <xdr:colOff>1371600</xdr:colOff>
      <xdr:row>32</xdr:row>
      <xdr:rowOff>1200150</xdr:rowOff>
    </xdr:to>
    <xdr:pic>
      <xdr:nvPicPr>
        <xdr:cNvPr id="1055" name="Picture 8" descr="\\pei-sql\PEIStock\ImagesResized\192801-01.jpg"/>
        <xdr:cNvPicPr>
          <a:picLocks/>
        </xdr:cNvPicPr>
      </xdr:nvPicPr>
      <xdr:blipFill>
        <a:blip xmlns:r="http://schemas.openxmlformats.org/officeDocument/2006/relationships" r:embed="rId9" r:link="rId10"/>
        <a:srcRect/>
        <a:stretch>
          <a:fillRect/>
        </a:stretch>
      </xdr:blipFill>
      <xdr:spPr bwMode="auto">
        <a:xfrm>
          <a:off x="133350" y="25079325"/>
          <a:ext cx="12382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33</xdr:row>
      <xdr:rowOff>28575</xdr:rowOff>
    </xdr:from>
    <xdr:to>
      <xdr:col>0</xdr:col>
      <xdr:colOff>1362075</xdr:colOff>
      <xdr:row>33</xdr:row>
      <xdr:rowOff>1181100</xdr:rowOff>
    </xdr:to>
    <xdr:pic>
      <xdr:nvPicPr>
        <xdr:cNvPr id="10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2400" y="26336625"/>
          <a:ext cx="1209675" cy="1152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</xdr:row>
      <xdr:rowOff>85725</xdr:rowOff>
    </xdr:from>
    <xdr:to>
      <xdr:col>0</xdr:col>
      <xdr:colOff>1647825</xdr:colOff>
      <xdr:row>25</xdr:row>
      <xdr:rowOff>1114425</xdr:rowOff>
    </xdr:to>
    <xdr:pic>
      <xdr:nvPicPr>
        <xdr:cNvPr id="10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5250" y="18545175"/>
          <a:ext cx="1552575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23</xdr:row>
      <xdr:rowOff>104775</xdr:rowOff>
    </xdr:from>
    <xdr:to>
      <xdr:col>0</xdr:col>
      <xdr:colOff>1628775</xdr:colOff>
      <xdr:row>23</xdr:row>
      <xdr:rowOff>914400</xdr:rowOff>
    </xdr:to>
    <xdr:pic>
      <xdr:nvPicPr>
        <xdr:cNvPr id="10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23825" y="17297400"/>
          <a:ext cx="1504950" cy="809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22</xdr:row>
      <xdr:rowOff>257175</xdr:rowOff>
    </xdr:from>
    <xdr:to>
      <xdr:col>0</xdr:col>
      <xdr:colOff>1704975</xdr:colOff>
      <xdr:row>22</xdr:row>
      <xdr:rowOff>1038225</xdr:rowOff>
    </xdr:to>
    <xdr:pic>
      <xdr:nvPicPr>
        <xdr:cNvPr id="10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90500" y="16202025"/>
          <a:ext cx="1514475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27</xdr:row>
      <xdr:rowOff>123825</xdr:rowOff>
    </xdr:from>
    <xdr:to>
      <xdr:col>0</xdr:col>
      <xdr:colOff>1533525</xdr:colOff>
      <xdr:row>27</xdr:row>
      <xdr:rowOff>1066800</xdr:rowOff>
    </xdr:to>
    <xdr:pic>
      <xdr:nvPicPr>
        <xdr:cNvPr id="10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04775" y="19916775"/>
          <a:ext cx="1428750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0</xdr:col>
      <xdr:colOff>685800</xdr:colOff>
      <xdr:row>1</xdr:row>
      <xdr:rowOff>9525</xdr:rowOff>
    </xdr:to>
    <xdr:pic>
      <xdr:nvPicPr>
        <xdr:cNvPr id="1061" name="Afbeelding 33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7625" y="161925"/>
          <a:ext cx="638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</xdr:row>
      <xdr:rowOff>85725</xdr:rowOff>
    </xdr:from>
    <xdr:to>
      <xdr:col>0</xdr:col>
      <xdr:colOff>1543050</xdr:colOff>
      <xdr:row>1</xdr:row>
      <xdr:rowOff>723900</xdr:rowOff>
    </xdr:to>
    <xdr:pic>
      <xdr:nvPicPr>
        <xdr:cNvPr id="1062" name="Afbeelding 1071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5250" y="247650"/>
          <a:ext cx="1447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</xdr:row>
      <xdr:rowOff>38100</xdr:rowOff>
    </xdr:from>
    <xdr:to>
      <xdr:col>0</xdr:col>
      <xdr:colOff>1466850</xdr:colOff>
      <xdr:row>2</xdr:row>
      <xdr:rowOff>695325</xdr:rowOff>
    </xdr:to>
    <xdr:pic>
      <xdr:nvPicPr>
        <xdr:cNvPr id="1063" name="Afbeelding 1073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52400" y="962025"/>
          <a:ext cx="1314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0</xdr:col>
      <xdr:colOff>685800</xdr:colOff>
      <xdr:row>1</xdr:row>
      <xdr:rowOff>0</xdr:rowOff>
    </xdr:to>
    <xdr:pic>
      <xdr:nvPicPr>
        <xdr:cNvPr id="1064" name="Afbeelding 6" descr="Afbeeldingsresultaat voor G26340 Adidas Questarstrike X  - White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47625" y="161925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</xdr:row>
      <xdr:rowOff>180975</xdr:rowOff>
    </xdr:from>
    <xdr:to>
      <xdr:col>0</xdr:col>
      <xdr:colOff>685800</xdr:colOff>
      <xdr:row>3</xdr:row>
      <xdr:rowOff>180975</xdr:rowOff>
    </xdr:to>
    <xdr:pic>
      <xdr:nvPicPr>
        <xdr:cNvPr id="1065" name="Afbeelding 2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8575" y="1847850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4</xdr:row>
      <xdr:rowOff>180975</xdr:rowOff>
    </xdr:from>
    <xdr:to>
      <xdr:col>0</xdr:col>
      <xdr:colOff>1628775</xdr:colOff>
      <xdr:row>4</xdr:row>
      <xdr:rowOff>990600</xdr:rowOff>
    </xdr:to>
    <xdr:pic>
      <xdr:nvPicPr>
        <xdr:cNvPr id="1066" name="Afbeelding 6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80975" y="2733675"/>
          <a:ext cx="14478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219075</xdr:rowOff>
    </xdr:from>
    <xdr:to>
      <xdr:col>0</xdr:col>
      <xdr:colOff>685800</xdr:colOff>
      <xdr:row>8</xdr:row>
      <xdr:rowOff>219075</xdr:rowOff>
    </xdr:to>
    <xdr:pic>
      <xdr:nvPicPr>
        <xdr:cNvPr id="1067" name="Afbeelding 1038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38100" y="626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</xdr:row>
      <xdr:rowOff>38100</xdr:rowOff>
    </xdr:from>
    <xdr:to>
      <xdr:col>0</xdr:col>
      <xdr:colOff>1504950</xdr:colOff>
      <xdr:row>3</xdr:row>
      <xdr:rowOff>809625</xdr:rowOff>
    </xdr:to>
    <xdr:pic>
      <xdr:nvPicPr>
        <xdr:cNvPr id="1068" name="Obraz 31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80975" y="1704975"/>
          <a:ext cx="13239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6</xdr:row>
      <xdr:rowOff>38100</xdr:rowOff>
    </xdr:from>
    <xdr:to>
      <xdr:col>0</xdr:col>
      <xdr:colOff>1600200</xdr:colOff>
      <xdr:row>6</xdr:row>
      <xdr:rowOff>762000</xdr:rowOff>
    </xdr:to>
    <xdr:pic>
      <xdr:nvPicPr>
        <xdr:cNvPr id="1069" name="Obraz 36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61925" y="4410075"/>
          <a:ext cx="1438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</xdr:row>
      <xdr:rowOff>38100</xdr:rowOff>
    </xdr:from>
    <xdr:to>
      <xdr:col>0</xdr:col>
      <xdr:colOff>1590675</xdr:colOff>
      <xdr:row>7</xdr:row>
      <xdr:rowOff>790575</xdr:rowOff>
    </xdr:to>
    <xdr:pic>
      <xdr:nvPicPr>
        <xdr:cNvPr id="1070" name="Obraz 37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14300" y="5257800"/>
          <a:ext cx="14763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8</xdr:row>
      <xdr:rowOff>95250</xdr:rowOff>
    </xdr:from>
    <xdr:to>
      <xdr:col>0</xdr:col>
      <xdr:colOff>1685925</xdr:colOff>
      <xdr:row>8</xdr:row>
      <xdr:rowOff>1009650</xdr:rowOff>
    </xdr:to>
    <xdr:pic>
      <xdr:nvPicPr>
        <xdr:cNvPr id="1071" name="Obraz 38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 t="25996" b="19055"/>
        <a:stretch>
          <a:fillRect/>
        </a:stretch>
      </xdr:blipFill>
      <xdr:spPr bwMode="auto">
        <a:xfrm>
          <a:off x="28575" y="6143625"/>
          <a:ext cx="1657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</xdr:row>
      <xdr:rowOff>76200</xdr:rowOff>
    </xdr:from>
    <xdr:to>
      <xdr:col>0</xdr:col>
      <xdr:colOff>1628775</xdr:colOff>
      <xdr:row>5</xdr:row>
      <xdr:rowOff>752475</xdr:rowOff>
    </xdr:to>
    <xdr:pic>
      <xdr:nvPicPr>
        <xdr:cNvPr id="1072" name="Obraz 45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23825" y="3657600"/>
          <a:ext cx="1504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10</xdr:row>
      <xdr:rowOff>47625</xdr:rowOff>
    </xdr:from>
    <xdr:to>
      <xdr:col>0</xdr:col>
      <xdr:colOff>1476375</xdr:colOff>
      <xdr:row>10</xdr:row>
      <xdr:rowOff>742950</xdr:rowOff>
    </xdr:to>
    <xdr:pic>
      <xdr:nvPicPr>
        <xdr:cNvPr id="1073" name="Obraz 47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90500" y="7334250"/>
          <a:ext cx="1285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11</xdr:row>
      <xdr:rowOff>76200</xdr:rowOff>
    </xdr:from>
    <xdr:to>
      <xdr:col>0</xdr:col>
      <xdr:colOff>1219200</xdr:colOff>
      <xdr:row>11</xdr:row>
      <xdr:rowOff>714375</xdr:rowOff>
    </xdr:to>
    <xdr:pic>
      <xdr:nvPicPr>
        <xdr:cNvPr id="1074" name="Obraz 60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314325" y="8134350"/>
          <a:ext cx="904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12</xdr:row>
      <xdr:rowOff>28575</xdr:rowOff>
    </xdr:from>
    <xdr:to>
      <xdr:col>0</xdr:col>
      <xdr:colOff>1209675</xdr:colOff>
      <xdr:row>12</xdr:row>
      <xdr:rowOff>695325</xdr:rowOff>
    </xdr:to>
    <xdr:pic>
      <xdr:nvPicPr>
        <xdr:cNvPr id="1075" name="Obraz 61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333375" y="8858250"/>
          <a:ext cx="8763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13</xdr:row>
      <xdr:rowOff>95250</xdr:rowOff>
    </xdr:from>
    <xdr:to>
      <xdr:col>0</xdr:col>
      <xdr:colOff>1438275</xdr:colOff>
      <xdr:row>13</xdr:row>
      <xdr:rowOff>666750</xdr:rowOff>
    </xdr:to>
    <xdr:pic>
      <xdr:nvPicPr>
        <xdr:cNvPr id="1076" name="Obraz 62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238125" y="969645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14</xdr:row>
      <xdr:rowOff>76200</xdr:rowOff>
    </xdr:from>
    <xdr:to>
      <xdr:col>0</xdr:col>
      <xdr:colOff>1171575</xdr:colOff>
      <xdr:row>14</xdr:row>
      <xdr:rowOff>666750</xdr:rowOff>
    </xdr:to>
    <xdr:pic>
      <xdr:nvPicPr>
        <xdr:cNvPr id="1077" name="Obraz 63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266700" y="10448925"/>
          <a:ext cx="9048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15</xdr:row>
      <xdr:rowOff>57150</xdr:rowOff>
    </xdr:from>
    <xdr:to>
      <xdr:col>0</xdr:col>
      <xdr:colOff>1181100</xdr:colOff>
      <xdr:row>15</xdr:row>
      <xdr:rowOff>742950</xdr:rowOff>
    </xdr:to>
    <xdr:pic>
      <xdr:nvPicPr>
        <xdr:cNvPr id="1078" name="Obraz 64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266700" y="11201400"/>
          <a:ext cx="9144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16</xdr:row>
      <xdr:rowOff>38100</xdr:rowOff>
    </xdr:from>
    <xdr:to>
      <xdr:col>0</xdr:col>
      <xdr:colOff>1352550</xdr:colOff>
      <xdr:row>17</xdr:row>
      <xdr:rowOff>1905</xdr:rowOff>
    </xdr:to>
    <xdr:pic>
      <xdr:nvPicPr>
        <xdr:cNvPr id="1079" name="Obraz 65"/>
        <xdr:cNvPicPr>
          <a:picLocks noChangeAspect="1"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295275" y="11953875"/>
          <a:ext cx="1057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18</xdr:row>
      <xdr:rowOff>85725</xdr:rowOff>
    </xdr:from>
    <xdr:to>
      <xdr:col>0</xdr:col>
      <xdr:colOff>1638300</xdr:colOff>
      <xdr:row>18</xdr:row>
      <xdr:rowOff>876300</xdr:rowOff>
    </xdr:to>
    <xdr:pic>
      <xdr:nvPicPr>
        <xdr:cNvPr id="1080" name="Image 1540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142875" y="12973050"/>
          <a:ext cx="1495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19</xdr:row>
      <xdr:rowOff>66675</xdr:rowOff>
    </xdr:from>
    <xdr:to>
      <xdr:col>0</xdr:col>
      <xdr:colOff>1657350</xdr:colOff>
      <xdr:row>20</xdr:row>
      <xdr:rowOff>0</xdr:rowOff>
    </xdr:to>
    <xdr:pic>
      <xdr:nvPicPr>
        <xdr:cNvPr id="1081" name="Obraz 67"/>
        <xdr:cNvPicPr>
          <a:picLocks noChangeAspect="1" noChangeArrowheads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42875" y="13906500"/>
          <a:ext cx="15144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20</xdr:row>
      <xdr:rowOff>76200</xdr:rowOff>
    </xdr:from>
    <xdr:to>
      <xdr:col>0</xdr:col>
      <xdr:colOff>1581150</xdr:colOff>
      <xdr:row>20</xdr:row>
      <xdr:rowOff>847725</xdr:rowOff>
    </xdr:to>
    <xdr:pic>
      <xdr:nvPicPr>
        <xdr:cNvPr id="1082" name="Obraz 68"/>
        <xdr:cNvPicPr>
          <a:picLocks noChangeAspect="1" noChangeArrowheads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152400" y="14868525"/>
          <a:ext cx="1428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228600</xdr:colOff>
      <xdr:row>10</xdr:row>
      <xdr:rowOff>228600</xdr:rowOff>
    </xdr:to>
    <xdr:sp macro="" textlink="">
      <xdr:nvSpPr>
        <xdr:cNvPr id="1031" name="AutoShape 7" descr="nalezione obrazy dla zapytania: 369638-01"/>
        <xdr:cNvSpPr>
          <a:spLocks noChangeAspect="1" noChangeArrowheads="1"/>
        </xdr:cNvSpPr>
      </xdr:nvSpPr>
      <xdr:spPr bwMode="auto">
        <a:xfrm>
          <a:off x="0" y="7286625"/>
          <a:ext cx="228600" cy="2286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228600</xdr:colOff>
      <xdr:row>10</xdr:row>
      <xdr:rowOff>228600</xdr:rowOff>
    </xdr:to>
    <xdr:sp macro="" textlink="">
      <xdr:nvSpPr>
        <xdr:cNvPr id="1032" name="AutoShape 8" descr="nalezione obrazy dla zapytania: 369638-01"/>
        <xdr:cNvSpPr>
          <a:spLocks noChangeAspect="1" noChangeArrowheads="1"/>
        </xdr:cNvSpPr>
      </xdr:nvSpPr>
      <xdr:spPr bwMode="auto">
        <a:xfrm>
          <a:off x="0" y="7286625"/>
          <a:ext cx="228600" cy="2286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228600</xdr:colOff>
      <xdr:row>12</xdr:row>
      <xdr:rowOff>228600</xdr:rowOff>
    </xdr:to>
    <xdr:sp macro="" textlink="">
      <xdr:nvSpPr>
        <xdr:cNvPr id="1035" name="AutoShape 11" descr="nalezione obrazy dla zapytania: 368081-06"/>
        <xdr:cNvSpPr>
          <a:spLocks noChangeAspect="1" noChangeArrowheads="1"/>
        </xdr:cNvSpPr>
      </xdr:nvSpPr>
      <xdr:spPr bwMode="auto">
        <a:xfrm>
          <a:off x="0" y="8829675"/>
          <a:ext cx="228600" cy="2286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228600</xdr:colOff>
      <xdr:row>12</xdr:row>
      <xdr:rowOff>228600</xdr:rowOff>
    </xdr:to>
    <xdr:sp macro="" textlink="">
      <xdr:nvSpPr>
        <xdr:cNvPr id="1036" name="AutoShape 12" descr="nalezione obrazy dla zapytania: 368081-06"/>
        <xdr:cNvSpPr>
          <a:spLocks noChangeAspect="1" noChangeArrowheads="1"/>
        </xdr:cNvSpPr>
      </xdr:nvSpPr>
      <xdr:spPr bwMode="auto">
        <a:xfrm>
          <a:off x="0" y="8829675"/>
          <a:ext cx="228600" cy="2286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228600</xdr:colOff>
      <xdr:row>19</xdr:row>
      <xdr:rowOff>228600</xdr:rowOff>
    </xdr:to>
    <xdr:sp macro="" textlink="">
      <xdr:nvSpPr>
        <xdr:cNvPr id="1042" name="AutoShape 18" descr="nalezione obrazy dla zapytania: CQ2908"/>
        <xdr:cNvSpPr>
          <a:spLocks noChangeAspect="1" noChangeArrowheads="1"/>
        </xdr:cNvSpPr>
      </xdr:nvSpPr>
      <xdr:spPr bwMode="auto">
        <a:xfrm>
          <a:off x="0" y="13839825"/>
          <a:ext cx="228600" cy="2286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zoomScale="125" zoomScaleNormal="125" zoomScalePageLayoutView="125" workbookViewId="0">
      <selection activeCell="E41" sqref="E41"/>
    </sheetView>
  </sheetViews>
  <sheetFormatPr defaultColWidth="8.85546875" defaultRowHeight="12.75" x14ac:dyDescent="0.2"/>
  <cols>
    <col min="1" max="1" width="25.85546875" style="26" customWidth="1"/>
    <col min="2" max="2" width="11.85546875" style="41" customWidth="1"/>
    <col min="3" max="3" width="39.85546875" style="90" customWidth="1"/>
    <col min="4" max="4" width="15.42578125" style="26" customWidth="1"/>
    <col min="5" max="5" width="10.85546875" style="26" customWidth="1"/>
    <col min="6" max="6" width="13.140625" style="44" customWidth="1"/>
    <col min="7" max="7" width="7.7109375" style="26" customWidth="1"/>
    <col min="8" max="8" width="8" style="26" customWidth="1"/>
    <col min="9" max="27" width="6.85546875" style="26" customWidth="1"/>
    <col min="28" max="28" width="8.85546875" style="41"/>
    <col min="29" max="16384" width="8.85546875" style="26"/>
  </cols>
  <sheetData>
    <row r="1" spans="1:31" customFormat="1" x14ac:dyDescent="0.2">
      <c r="A1" s="16" t="s">
        <v>1</v>
      </c>
      <c r="B1" s="16" t="s">
        <v>0</v>
      </c>
      <c r="C1" s="84" t="s">
        <v>2</v>
      </c>
      <c r="D1" s="33" t="s">
        <v>19</v>
      </c>
      <c r="E1" s="22" t="s">
        <v>3</v>
      </c>
      <c r="F1" s="50" t="s">
        <v>4</v>
      </c>
      <c r="G1" s="16" t="s">
        <v>13</v>
      </c>
      <c r="H1" s="33" t="s">
        <v>14</v>
      </c>
      <c r="I1" s="33" t="s">
        <v>5</v>
      </c>
      <c r="J1" s="33">
        <v>4</v>
      </c>
      <c r="K1" s="33" t="s">
        <v>6</v>
      </c>
      <c r="L1" s="33">
        <v>5</v>
      </c>
      <c r="M1" s="33" t="s">
        <v>7</v>
      </c>
      <c r="N1" s="33">
        <v>6</v>
      </c>
      <c r="O1" s="33" t="s">
        <v>8</v>
      </c>
      <c r="P1" s="33">
        <v>7</v>
      </c>
      <c r="Q1" s="33" t="s">
        <v>9</v>
      </c>
      <c r="R1" s="33">
        <v>8</v>
      </c>
      <c r="S1" s="33" t="s">
        <v>10</v>
      </c>
      <c r="T1" s="33">
        <v>9</v>
      </c>
      <c r="U1" s="33" t="s">
        <v>11</v>
      </c>
      <c r="V1" s="33">
        <v>10</v>
      </c>
      <c r="W1" s="33" t="s">
        <v>12</v>
      </c>
      <c r="X1" s="92"/>
      <c r="Y1" s="92"/>
      <c r="Z1" s="92"/>
      <c r="AA1" s="92"/>
      <c r="AB1" s="16" t="s">
        <v>20</v>
      </c>
    </row>
    <row r="2" spans="1:31" customFormat="1" ht="60" customHeight="1" x14ac:dyDescent="0.2">
      <c r="A2" s="63"/>
      <c r="B2" s="64" t="s">
        <v>50</v>
      </c>
      <c r="C2" s="65" t="s">
        <v>51</v>
      </c>
      <c r="D2" s="111" t="s">
        <v>47</v>
      </c>
      <c r="E2" s="66">
        <v>34</v>
      </c>
      <c r="F2" s="77">
        <v>158</v>
      </c>
      <c r="G2" s="65">
        <f>SUM(I2:AA2)</f>
        <v>31</v>
      </c>
      <c r="H2" s="67" t="s">
        <v>16</v>
      </c>
      <c r="I2" s="67">
        <v>1</v>
      </c>
      <c r="J2" s="67"/>
      <c r="K2" s="67"/>
      <c r="L2" s="67">
        <v>1</v>
      </c>
      <c r="M2" s="67">
        <v>5</v>
      </c>
      <c r="N2" s="17">
        <v>2</v>
      </c>
      <c r="O2" s="17">
        <v>5</v>
      </c>
      <c r="P2" s="17">
        <v>2</v>
      </c>
      <c r="Q2" s="17">
        <v>3</v>
      </c>
      <c r="R2" s="17"/>
      <c r="S2" s="17">
        <v>2</v>
      </c>
      <c r="T2" s="17">
        <v>9</v>
      </c>
      <c r="U2" s="17"/>
      <c r="V2" s="17">
        <v>1</v>
      </c>
      <c r="W2" s="17"/>
      <c r="X2" s="13"/>
      <c r="Y2" s="13"/>
      <c r="Z2" s="13"/>
      <c r="AA2" s="13"/>
      <c r="AB2" s="14" t="s">
        <v>26</v>
      </c>
    </row>
    <row r="3" spans="1:31" customFormat="1" ht="59.1" customHeight="1" x14ac:dyDescent="0.2">
      <c r="A3" s="63"/>
      <c r="B3" s="64" t="s">
        <v>52</v>
      </c>
      <c r="C3" s="65" t="s">
        <v>53</v>
      </c>
      <c r="D3" s="111" t="s">
        <v>47</v>
      </c>
      <c r="E3" s="66">
        <v>31</v>
      </c>
      <c r="F3" s="77">
        <v>90</v>
      </c>
      <c r="G3" s="65">
        <f t="shared" ref="G3:G21" si="0">SUM(I3:AA3)</f>
        <v>27</v>
      </c>
      <c r="H3" s="67" t="s">
        <v>16</v>
      </c>
      <c r="I3" s="67">
        <v>2</v>
      </c>
      <c r="J3" s="67">
        <v>4</v>
      </c>
      <c r="K3" s="67">
        <v>7</v>
      </c>
      <c r="L3" s="67">
        <v>6</v>
      </c>
      <c r="M3" s="67">
        <v>4</v>
      </c>
      <c r="N3" s="17"/>
      <c r="O3" s="17">
        <v>3</v>
      </c>
      <c r="P3" s="17">
        <v>1</v>
      </c>
      <c r="Q3" s="17"/>
      <c r="R3" s="17"/>
      <c r="S3" s="17"/>
      <c r="T3" s="17"/>
      <c r="U3" s="17"/>
      <c r="V3" s="17"/>
      <c r="W3" s="17"/>
      <c r="X3" s="13"/>
      <c r="Y3" s="13"/>
      <c r="Z3" s="13"/>
      <c r="AA3" s="13"/>
      <c r="AB3" s="14" t="s">
        <v>26</v>
      </c>
    </row>
    <row r="4" spans="1:31" customFormat="1" ht="69.75" customHeight="1" x14ac:dyDescent="0.2">
      <c r="A4" s="68"/>
      <c r="B4" s="69" t="s">
        <v>54</v>
      </c>
      <c r="C4" s="85" t="s">
        <v>85</v>
      </c>
      <c r="D4" s="111" t="s">
        <v>47</v>
      </c>
      <c r="E4" s="70">
        <v>32</v>
      </c>
      <c r="F4" s="77">
        <v>100</v>
      </c>
      <c r="G4" s="65">
        <f t="shared" si="0"/>
        <v>192</v>
      </c>
      <c r="H4" s="67" t="s">
        <v>16</v>
      </c>
      <c r="I4" s="71"/>
      <c r="J4" s="71"/>
      <c r="K4" s="71"/>
      <c r="L4" s="71"/>
      <c r="M4" s="71"/>
      <c r="N4" s="93"/>
      <c r="O4" s="71">
        <v>16</v>
      </c>
      <c r="P4" s="71">
        <v>13</v>
      </c>
      <c r="Q4" s="71">
        <v>75</v>
      </c>
      <c r="R4" s="71">
        <v>88</v>
      </c>
      <c r="S4" s="71"/>
      <c r="T4" s="93"/>
      <c r="U4" s="17"/>
      <c r="V4" s="17"/>
      <c r="W4" s="17"/>
      <c r="X4" s="13"/>
      <c r="Y4" s="13"/>
      <c r="Z4" s="13"/>
      <c r="AA4" s="13"/>
      <c r="AB4" s="14" t="s">
        <v>26</v>
      </c>
    </row>
    <row r="5" spans="1:31" s="74" customFormat="1" ht="81" customHeight="1" x14ac:dyDescent="0.2">
      <c r="A5" s="68"/>
      <c r="B5" s="69" t="s">
        <v>55</v>
      </c>
      <c r="C5" s="85" t="s">
        <v>56</v>
      </c>
      <c r="D5" s="111" t="s">
        <v>47</v>
      </c>
      <c r="E5" s="70">
        <v>26.5</v>
      </c>
      <c r="F5" s="78">
        <v>179.9</v>
      </c>
      <c r="G5" s="65">
        <f t="shared" si="0"/>
        <v>244</v>
      </c>
      <c r="H5" s="67" t="s">
        <v>16</v>
      </c>
      <c r="I5" s="71">
        <v>2</v>
      </c>
      <c r="J5" s="71">
        <v>4</v>
      </c>
      <c r="K5" s="71">
        <v>1</v>
      </c>
      <c r="L5" s="71">
        <v>2</v>
      </c>
      <c r="M5" s="71">
        <v>7</v>
      </c>
      <c r="N5" s="71">
        <v>5</v>
      </c>
      <c r="O5" s="71">
        <v>10</v>
      </c>
      <c r="P5" s="71">
        <v>33</v>
      </c>
      <c r="Q5" s="71">
        <v>36</v>
      </c>
      <c r="R5" s="71">
        <v>37</v>
      </c>
      <c r="S5" s="71">
        <v>49</v>
      </c>
      <c r="T5" s="71">
        <v>35</v>
      </c>
      <c r="U5" s="71">
        <v>10</v>
      </c>
      <c r="V5" s="71">
        <v>5</v>
      </c>
      <c r="W5" s="71">
        <v>8</v>
      </c>
      <c r="X5" s="72"/>
      <c r="Y5" s="72"/>
      <c r="Z5" s="72"/>
      <c r="AA5" s="72"/>
      <c r="AB5" s="73" t="s">
        <v>31</v>
      </c>
      <c r="AC5"/>
      <c r="AE5" s="75"/>
    </row>
    <row r="6" spans="1:31" customFormat="1" ht="62.25" customHeight="1" x14ac:dyDescent="0.2">
      <c r="A6" s="68"/>
      <c r="B6" s="64" t="s">
        <v>57</v>
      </c>
      <c r="C6" s="86" t="s">
        <v>58</v>
      </c>
      <c r="D6" s="111" t="s">
        <v>47</v>
      </c>
      <c r="E6" s="76">
        <v>32</v>
      </c>
      <c r="F6" s="79">
        <v>130</v>
      </c>
      <c r="G6" s="65">
        <f t="shared" si="0"/>
        <v>65</v>
      </c>
      <c r="H6" s="67" t="s">
        <v>16</v>
      </c>
      <c r="I6" s="71"/>
      <c r="J6" s="71"/>
      <c r="K6" s="71">
        <v>1</v>
      </c>
      <c r="L6" s="94"/>
      <c r="M6" s="94"/>
      <c r="N6" s="94">
        <f>(3)-1</f>
        <v>2</v>
      </c>
      <c r="O6" s="94">
        <f>(52)-1</f>
        <v>51</v>
      </c>
      <c r="P6" s="94">
        <f>(12)-1</f>
        <v>11</v>
      </c>
      <c r="Q6" s="71"/>
      <c r="R6" s="95"/>
      <c r="S6" s="17"/>
      <c r="T6" s="17"/>
      <c r="U6" s="17"/>
      <c r="V6" s="17"/>
      <c r="W6" s="17"/>
      <c r="X6" s="13"/>
      <c r="Y6" s="13"/>
      <c r="Z6" s="13"/>
      <c r="AA6" s="13"/>
      <c r="AB6" s="14" t="s">
        <v>26</v>
      </c>
    </row>
    <row r="7" spans="1:31" customFormat="1" ht="66.75" customHeight="1" x14ac:dyDescent="0.2">
      <c r="A7" s="68"/>
      <c r="B7" s="64" t="s">
        <v>59</v>
      </c>
      <c r="C7" s="86" t="s">
        <v>60</v>
      </c>
      <c r="D7" s="111" t="s">
        <v>47</v>
      </c>
      <c r="E7" s="76">
        <v>32</v>
      </c>
      <c r="F7" s="79">
        <v>130</v>
      </c>
      <c r="G7" s="65">
        <f t="shared" si="0"/>
        <v>60</v>
      </c>
      <c r="H7" s="67" t="s">
        <v>16</v>
      </c>
      <c r="I7" s="71"/>
      <c r="J7" s="71">
        <v>10</v>
      </c>
      <c r="K7" s="71">
        <v>2</v>
      </c>
      <c r="L7" s="94"/>
      <c r="M7" s="94"/>
      <c r="N7" s="94"/>
      <c r="O7" s="94">
        <v>39</v>
      </c>
      <c r="P7" s="94">
        <v>9</v>
      </c>
      <c r="Q7" s="71"/>
      <c r="R7" s="95"/>
      <c r="S7" s="17"/>
      <c r="T7" s="17"/>
      <c r="U7" s="17"/>
      <c r="V7" s="17"/>
      <c r="W7" s="17"/>
      <c r="X7" s="13"/>
      <c r="Y7" s="13"/>
      <c r="Z7" s="13"/>
      <c r="AA7" s="13"/>
      <c r="AB7" s="14" t="s">
        <v>26</v>
      </c>
    </row>
    <row r="8" spans="1:31" customFormat="1" ht="65.25" customHeight="1" x14ac:dyDescent="0.2">
      <c r="A8" s="68"/>
      <c r="B8" s="64" t="s">
        <v>61</v>
      </c>
      <c r="C8" s="86" t="s">
        <v>62</v>
      </c>
      <c r="D8" s="111" t="s">
        <v>47</v>
      </c>
      <c r="E8" s="76">
        <v>32</v>
      </c>
      <c r="F8" s="79">
        <v>130</v>
      </c>
      <c r="G8" s="65">
        <f t="shared" si="0"/>
        <v>83</v>
      </c>
      <c r="H8" s="67" t="s">
        <v>16</v>
      </c>
      <c r="I8" s="71">
        <v>48</v>
      </c>
      <c r="J8" s="71">
        <v>31</v>
      </c>
      <c r="K8" s="71">
        <v>4</v>
      </c>
      <c r="L8" s="94"/>
      <c r="M8" s="94"/>
      <c r="N8" s="94"/>
      <c r="O8" s="94"/>
      <c r="P8" s="94"/>
      <c r="Q8" s="71"/>
      <c r="R8" s="95"/>
      <c r="S8" s="17"/>
      <c r="T8" s="17"/>
      <c r="U8" s="17"/>
      <c r="V8" s="17"/>
      <c r="W8" s="17"/>
      <c r="X8" s="13"/>
      <c r="Y8" s="13"/>
      <c r="Z8" s="13"/>
      <c r="AA8" s="13"/>
      <c r="AB8" s="14" t="s">
        <v>26</v>
      </c>
    </row>
    <row r="9" spans="1:31" customFormat="1" ht="85.5" customHeight="1" x14ac:dyDescent="0.2">
      <c r="A9" s="68"/>
      <c r="B9" s="64" t="s">
        <v>63</v>
      </c>
      <c r="C9" s="86" t="s">
        <v>64</v>
      </c>
      <c r="D9" s="111" t="s">
        <v>47</v>
      </c>
      <c r="E9" s="76">
        <v>32</v>
      </c>
      <c r="F9" s="79">
        <v>130</v>
      </c>
      <c r="G9" s="65">
        <f t="shared" si="0"/>
        <v>20</v>
      </c>
      <c r="H9" s="67" t="s">
        <v>16</v>
      </c>
      <c r="I9" s="71"/>
      <c r="J9" s="71"/>
      <c r="K9" s="71"/>
      <c r="L9" s="94">
        <f>(13)-1</f>
        <v>12</v>
      </c>
      <c r="M9" s="94">
        <f>(4)-1</f>
        <v>3</v>
      </c>
      <c r="N9" s="94">
        <f>(6)-1</f>
        <v>5</v>
      </c>
      <c r="O9" s="94"/>
      <c r="P9" s="94"/>
      <c r="Q9" s="71"/>
      <c r="R9" s="95"/>
      <c r="S9" s="17"/>
      <c r="T9" s="17"/>
      <c r="U9" s="17"/>
      <c r="V9" s="17"/>
      <c r="W9" s="17"/>
      <c r="X9" s="13"/>
      <c r="Y9" s="13"/>
      <c r="Z9" s="13"/>
      <c r="AA9" s="13"/>
      <c r="AB9" s="14" t="s">
        <v>26</v>
      </c>
    </row>
    <row r="10" spans="1:31" customFormat="1" ht="12" customHeight="1" x14ac:dyDescent="0.2">
      <c r="A10" s="16" t="s">
        <v>1</v>
      </c>
      <c r="B10" s="16" t="s">
        <v>0</v>
      </c>
      <c r="C10" s="84" t="s">
        <v>2</v>
      </c>
      <c r="D10" s="33" t="s">
        <v>19</v>
      </c>
      <c r="E10" s="22" t="s">
        <v>3</v>
      </c>
      <c r="F10" s="50" t="s">
        <v>4</v>
      </c>
      <c r="G10" s="16" t="s">
        <v>13</v>
      </c>
      <c r="H10" s="33" t="s">
        <v>14</v>
      </c>
      <c r="I10" s="33">
        <v>3.5</v>
      </c>
      <c r="J10" s="33">
        <v>4</v>
      </c>
      <c r="K10" s="33">
        <v>4.5</v>
      </c>
      <c r="L10" s="33">
        <v>5</v>
      </c>
      <c r="M10" s="33">
        <v>5.5</v>
      </c>
      <c r="N10" s="33">
        <v>6</v>
      </c>
      <c r="O10" s="33">
        <v>6.5</v>
      </c>
      <c r="P10" s="33">
        <v>7</v>
      </c>
      <c r="Q10" s="33">
        <v>7.5</v>
      </c>
      <c r="R10" s="33">
        <v>8</v>
      </c>
      <c r="S10" s="96"/>
      <c r="T10" s="96"/>
      <c r="U10" s="96"/>
      <c r="V10" s="96"/>
      <c r="W10" s="96"/>
      <c r="X10" s="92"/>
      <c r="Y10" s="92"/>
      <c r="Z10" s="92"/>
      <c r="AA10" s="92"/>
      <c r="AB10" s="16" t="s">
        <v>20</v>
      </c>
    </row>
    <row r="11" spans="1:31" customFormat="1" ht="60.95" customHeight="1" x14ac:dyDescent="0.2">
      <c r="B11" s="64" t="s">
        <v>65</v>
      </c>
      <c r="C11" s="86" t="s">
        <v>66</v>
      </c>
      <c r="D11" s="111" t="s">
        <v>47</v>
      </c>
      <c r="E11" s="76">
        <v>16</v>
      </c>
      <c r="F11" s="79">
        <v>65.989999999999995</v>
      </c>
      <c r="G11" s="65">
        <f t="shared" si="0"/>
        <v>40</v>
      </c>
      <c r="H11" s="67" t="s">
        <v>16</v>
      </c>
      <c r="I11" s="17">
        <v>4</v>
      </c>
      <c r="J11" s="71">
        <v>6</v>
      </c>
      <c r="K11" s="17"/>
      <c r="L11" s="17">
        <v>10</v>
      </c>
      <c r="M11" s="17"/>
      <c r="N11" s="17">
        <v>9</v>
      </c>
      <c r="O11" s="17">
        <v>6</v>
      </c>
      <c r="P11" s="17"/>
      <c r="Q11" s="17">
        <v>4</v>
      </c>
      <c r="R11" s="17">
        <v>1</v>
      </c>
      <c r="S11" s="17"/>
      <c r="T11" s="17"/>
      <c r="U11" s="17"/>
      <c r="V11" s="17"/>
      <c r="W11" s="17"/>
      <c r="X11" s="13"/>
      <c r="Y11" s="13"/>
      <c r="Z11" s="13"/>
      <c r="AA11" s="13"/>
      <c r="AB11" s="14" t="s">
        <v>31</v>
      </c>
    </row>
    <row r="12" spans="1:31" customFormat="1" ht="60.95" customHeight="1" x14ac:dyDescent="0.2">
      <c r="A12" s="14"/>
      <c r="B12" s="64" t="s">
        <v>67</v>
      </c>
      <c r="C12" s="86" t="s">
        <v>68</v>
      </c>
      <c r="D12" s="111" t="s">
        <v>47</v>
      </c>
      <c r="E12" s="76">
        <v>16</v>
      </c>
      <c r="F12" s="79">
        <v>65.989999999999995</v>
      </c>
      <c r="G12" s="65">
        <f t="shared" si="0"/>
        <v>39</v>
      </c>
      <c r="H12" s="67" t="s">
        <v>16</v>
      </c>
      <c r="I12" s="71">
        <v>3</v>
      </c>
      <c r="J12" s="71">
        <v>4</v>
      </c>
      <c r="K12" s="17"/>
      <c r="L12" s="17">
        <v>12</v>
      </c>
      <c r="M12" s="17"/>
      <c r="N12" s="17">
        <v>11</v>
      </c>
      <c r="O12" s="94">
        <v>5</v>
      </c>
      <c r="P12" s="17"/>
      <c r="Q12" s="17">
        <v>4</v>
      </c>
      <c r="R12" s="17"/>
      <c r="S12" s="17"/>
      <c r="T12" s="17"/>
      <c r="U12" s="17"/>
      <c r="V12" s="17"/>
      <c r="W12" s="17"/>
      <c r="X12" s="13"/>
      <c r="Y12" s="13"/>
      <c r="Z12" s="13"/>
      <c r="AA12" s="13"/>
      <c r="AB12" s="14" t="s">
        <v>31</v>
      </c>
    </row>
    <row r="13" spans="1:31" customFormat="1" ht="60.95" customHeight="1" x14ac:dyDescent="0.2">
      <c r="B13" s="64" t="s">
        <v>69</v>
      </c>
      <c r="C13" s="86" t="s">
        <v>70</v>
      </c>
      <c r="D13" s="111" t="s">
        <v>47</v>
      </c>
      <c r="E13" s="76">
        <v>16</v>
      </c>
      <c r="F13" s="79">
        <v>65.989999999999995</v>
      </c>
      <c r="G13" s="65">
        <f t="shared" si="0"/>
        <v>40</v>
      </c>
      <c r="H13" s="67" t="s">
        <v>16</v>
      </c>
      <c r="I13" s="71">
        <v>4</v>
      </c>
      <c r="J13" s="71">
        <v>8</v>
      </c>
      <c r="K13" s="17"/>
      <c r="L13" s="17">
        <v>9</v>
      </c>
      <c r="M13" s="17"/>
      <c r="N13" s="17">
        <v>8</v>
      </c>
      <c r="O13" s="94">
        <v>8</v>
      </c>
      <c r="P13" s="17"/>
      <c r="Q13" s="17">
        <v>3</v>
      </c>
      <c r="R13" s="17"/>
      <c r="S13" s="17"/>
      <c r="T13" s="17"/>
      <c r="U13" s="17"/>
      <c r="V13" s="17"/>
      <c r="W13" s="17"/>
      <c r="X13" s="13"/>
      <c r="Y13" s="13"/>
      <c r="Z13" s="13"/>
      <c r="AA13" s="13"/>
      <c r="AB13" s="14" t="s">
        <v>31</v>
      </c>
    </row>
    <row r="14" spans="1:31" customFormat="1" ht="60.95" customHeight="1" x14ac:dyDescent="0.2">
      <c r="A14" s="14"/>
      <c r="B14" s="64" t="s">
        <v>71</v>
      </c>
      <c r="C14" s="86" t="s">
        <v>72</v>
      </c>
      <c r="D14" s="111" t="s">
        <v>47</v>
      </c>
      <c r="E14" s="76">
        <v>16</v>
      </c>
      <c r="F14" s="79">
        <v>65.989999999999995</v>
      </c>
      <c r="G14" s="65">
        <f t="shared" si="0"/>
        <v>40</v>
      </c>
      <c r="H14" s="67" t="s">
        <v>16</v>
      </c>
      <c r="I14" s="71">
        <v>4</v>
      </c>
      <c r="J14" s="71">
        <v>7</v>
      </c>
      <c r="K14" s="17"/>
      <c r="L14" s="17">
        <v>9</v>
      </c>
      <c r="M14" s="17"/>
      <c r="N14" s="17">
        <v>10</v>
      </c>
      <c r="O14" s="94">
        <v>7</v>
      </c>
      <c r="P14" s="17"/>
      <c r="Q14" s="17">
        <v>3</v>
      </c>
      <c r="R14" s="17"/>
      <c r="S14" s="17"/>
      <c r="T14" s="17"/>
      <c r="U14" s="17"/>
      <c r="V14" s="17"/>
      <c r="W14" s="17"/>
      <c r="X14" s="13"/>
      <c r="Y14" s="13"/>
      <c r="Z14" s="13"/>
      <c r="AA14" s="13"/>
      <c r="AB14" s="14" t="s">
        <v>31</v>
      </c>
    </row>
    <row r="15" spans="1:31" customFormat="1" ht="60.95" customHeight="1" x14ac:dyDescent="0.2">
      <c r="A15" s="14"/>
      <c r="B15" s="64" t="s">
        <v>73</v>
      </c>
      <c r="C15" s="86" t="s">
        <v>74</v>
      </c>
      <c r="D15" s="111" t="s">
        <v>47</v>
      </c>
      <c r="E15" s="76">
        <v>18</v>
      </c>
      <c r="F15" s="79">
        <v>99</v>
      </c>
      <c r="G15" s="65">
        <f t="shared" si="0"/>
        <v>48</v>
      </c>
      <c r="H15" s="67" t="s">
        <v>16</v>
      </c>
      <c r="I15" s="71">
        <v>9</v>
      </c>
      <c r="J15" s="71">
        <v>12</v>
      </c>
      <c r="K15" s="17"/>
      <c r="L15" s="17">
        <v>5</v>
      </c>
      <c r="M15" s="17"/>
      <c r="N15" s="17">
        <v>2</v>
      </c>
      <c r="O15" s="94">
        <v>10</v>
      </c>
      <c r="P15" s="17"/>
      <c r="Q15" s="17">
        <v>1</v>
      </c>
      <c r="R15" s="17">
        <v>9</v>
      </c>
      <c r="S15" s="17"/>
      <c r="T15" s="17"/>
      <c r="U15" s="17"/>
      <c r="V15" s="17"/>
      <c r="W15" s="17"/>
      <c r="X15" s="13"/>
      <c r="Y15" s="13"/>
      <c r="Z15" s="13"/>
      <c r="AA15" s="13"/>
      <c r="AB15" s="14" t="s">
        <v>31</v>
      </c>
    </row>
    <row r="16" spans="1:31" customFormat="1" ht="60.95" customHeight="1" x14ac:dyDescent="0.2">
      <c r="A16" s="14"/>
      <c r="B16" s="64" t="s">
        <v>75</v>
      </c>
      <c r="C16" s="86" t="s">
        <v>76</v>
      </c>
      <c r="D16" s="111" t="s">
        <v>47</v>
      </c>
      <c r="E16" s="76">
        <v>18</v>
      </c>
      <c r="F16" s="79">
        <v>99</v>
      </c>
      <c r="G16" s="65">
        <f t="shared" si="0"/>
        <v>13</v>
      </c>
      <c r="H16" s="67" t="s">
        <v>16</v>
      </c>
      <c r="I16" s="17"/>
      <c r="J16" s="71">
        <v>1</v>
      </c>
      <c r="K16" s="17"/>
      <c r="L16" s="17">
        <v>10</v>
      </c>
      <c r="M16" s="17"/>
      <c r="N16" s="17">
        <v>2</v>
      </c>
      <c r="O16" s="17"/>
      <c r="P16" s="17"/>
      <c r="Q16" s="17"/>
      <c r="R16" s="17"/>
      <c r="S16" s="17"/>
      <c r="T16" s="17"/>
      <c r="U16" s="17"/>
      <c r="V16" s="17"/>
      <c r="W16" s="17"/>
      <c r="X16" s="13"/>
      <c r="Y16" s="13"/>
      <c r="Z16" s="13"/>
      <c r="AA16" s="13"/>
      <c r="AB16" s="14" t="s">
        <v>31</v>
      </c>
    </row>
    <row r="17" spans="1:28" customFormat="1" ht="60.95" customHeight="1" x14ac:dyDescent="0.2">
      <c r="A17" s="14"/>
      <c r="B17" s="64" t="s">
        <v>77</v>
      </c>
      <c r="C17" s="86" t="s">
        <v>83</v>
      </c>
      <c r="D17" s="111" t="s">
        <v>47</v>
      </c>
      <c r="E17" s="76">
        <v>20</v>
      </c>
      <c r="F17" s="79">
        <v>80</v>
      </c>
      <c r="G17" s="65">
        <f t="shared" si="0"/>
        <v>40</v>
      </c>
      <c r="H17" s="67" t="s">
        <v>16</v>
      </c>
      <c r="I17" s="71">
        <v>4</v>
      </c>
      <c r="J17" s="71">
        <v>7</v>
      </c>
      <c r="K17" s="17"/>
      <c r="L17" s="17">
        <v>13</v>
      </c>
      <c r="M17" s="17"/>
      <c r="N17" s="17">
        <v>9</v>
      </c>
      <c r="O17" s="94">
        <v>3</v>
      </c>
      <c r="P17" s="17"/>
      <c r="Q17" s="17">
        <v>4</v>
      </c>
      <c r="R17" s="17"/>
      <c r="S17" s="17"/>
      <c r="T17" s="17"/>
      <c r="U17" s="17"/>
      <c r="V17" s="17"/>
      <c r="W17" s="17"/>
      <c r="X17" s="13"/>
      <c r="Y17" s="13"/>
      <c r="Z17" s="13"/>
      <c r="AA17" s="13"/>
      <c r="AB17" s="14" t="s">
        <v>31</v>
      </c>
    </row>
    <row r="18" spans="1:28" customFormat="1" ht="15.75" customHeight="1" x14ac:dyDescent="0.2">
      <c r="A18" s="16" t="s">
        <v>1</v>
      </c>
      <c r="B18" s="16" t="s">
        <v>0</v>
      </c>
      <c r="C18" s="84" t="s">
        <v>2</v>
      </c>
      <c r="D18" s="33" t="s">
        <v>19</v>
      </c>
      <c r="E18" s="22" t="s">
        <v>3</v>
      </c>
      <c r="F18" s="50" t="s">
        <v>4</v>
      </c>
      <c r="G18" s="16" t="s">
        <v>13</v>
      </c>
      <c r="H18" s="33" t="s">
        <v>14</v>
      </c>
      <c r="I18" s="33">
        <v>3.5</v>
      </c>
      <c r="J18" s="33">
        <v>4</v>
      </c>
      <c r="K18" s="33">
        <v>4.5</v>
      </c>
      <c r="L18" s="33">
        <v>5</v>
      </c>
      <c r="M18" s="33">
        <v>5.5</v>
      </c>
      <c r="N18" s="33">
        <v>6</v>
      </c>
      <c r="O18" s="33">
        <v>6.5</v>
      </c>
      <c r="P18" s="33">
        <v>7</v>
      </c>
      <c r="Q18" s="33">
        <v>7.5</v>
      </c>
      <c r="R18" s="33">
        <v>8</v>
      </c>
      <c r="S18" s="33">
        <v>8.5</v>
      </c>
      <c r="T18" s="33">
        <v>9</v>
      </c>
      <c r="U18" s="33">
        <v>9.5</v>
      </c>
      <c r="V18" s="33">
        <v>10</v>
      </c>
      <c r="W18" s="33">
        <v>10.5</v>
      </c>
      <c r="X18" s="92"/>
      <c r="Y18" s="92"/>
      <c r="Z18" s="92"/>
      <c r="AA18" s="92"/>
      <c r="AB18" s="16" t="s">
        <v>20</v>
      </c>
    </row>
    <row r="19" spans="1:28" customFormat="1" ht="75" customHeight="1" x14ac:dyDescent="0.2">
      <c r="A19" s="14"/>
      <c r="B19" s="64" t="s">
        <v>78</v>
      </c>
      <c r="C19" s="86" t="s">
        <v>82</v>
      </c>
      <c r="D19" s="111" t="s">
        <v>47</v>
      </c>
      <c r="E19" s="15">
        <v>31.5</v>
      </c>
      <c r="F19" s="43">
        <v>100</v>
      </c>
      <c r="G19" s="65">
        <f t="shared" si="0"/>
        <v>20</v>
      </c>
      <c r="H19" s="67" t="s">
        <v>16</v>
      </c>
      <c r="I19" s="17"/>
      <c r="J19" s="17"/>
      <c r="K19" s="17"/>
      <c r="L19" s="17"/>
      <c r="M19" s="17"/>
      <c r="N19" s="17"/>
      <c r="O19" s="17"/>
      <c r="P19" s="17">
        <v>10</v>
      </c>
      <c r="Q19" s="17"/>
      <c r="R19" s="17"/>
      <c r="S19" s="17"/>
      <c r="T19" s="17">
        <v>10</v>
      </c>
      <c r="U19" s="17"/>
      <c r="V19" s="17"/>
      <c r="W19" s="17"/>
      <c r="X19" s="13"/>
      <c r="Y19" s="13"/>
      <c r="Z19" s="13"/>
      <c r="AA19" s="13"/>
      <c r="AB19" s="40" t="s">
        <v>31</v>
      </c>
    </row>
    <row r="20" spans="1:28" customFormat="1" ht="75" customHeight="1" x14ac:dyDescent="0.2">
      <c r="B20" s="64" t="s">
        <v>79</v>
      </c>
      <c r="C20" s="86" t="s">
        <v>80</v>
      </c>
      <c r="D20" s="111" t="s">
        <v>47</v>
      </c>
      <c r="E20" s="15">
        <v>35.5</v>
      </c>
      <c r="F20" s="43">
        <v>129.99</v>
      </c>
      <c r="G20" s="65">
        <f t="shared" si="0"/>
        <v>31</v>
      </c>
      <c r="H20" s="67" t="s">
        <v>16</v>
      </c>
      <c r="I20" s="71">
        <v>26</v>
      </c>
      <c r="J20" s="17"/>
      <c r="K20" s="17"/>
      <c r="L20" s="17">
        <v>4</v>
      </c>
      <c r="M20" s="17"/>
      <c r="N20" s="17"/>
      <c r="O20" s="17"/>
      <c r="P20" s="17"/>
      <c r="Q20" s="17">
        <v>1</v>
      </c>
      <c r="R20" s="17"/>
      <c r="S20" s="17"/>
      <c r="T20" s="17"/>
      <c r="U20" s="17"/>
      <c r="V20" s="17"/>
      <c r="W20" s="17"/>
      <c r="X20" s="13"/>
      <c r="Y20" s="13"/>
      <c r="Z20" s="13"/>
      <c r="AA20" s="13"/>
      <c r="AB20" s="23" t="s">
        <v>31</v>
      </c>
    </row>
    <row r="21" spans="1:28" customFormat="1" ht="75" customHeight="1" x14ac:dyDescent="0.2">
      <c r="A21" s="14"/>
      <c r="B21" s="64" t="s">
        <v>81</v>
      </c>
      <c r="C21" s="86" t="s">
        <v>84</v>
      </c>
      <c r="D21" s="111" t="s">
        <v>47</v>
      </c>
      <c r="E21" s="15">
        <v>41.5</v>
      </c>
      <c r="F21" s="43">
        <v>129.99</v>
      </c>
      <c r="G21" s="65">
        <f t="shared" si="0"/>
        <v>29</v>
      </c>
      <c r="H21" s="67" t="s">
        <v>16</v>
      </c>
      <c r="I21" s="17"/>
      <c r="J21" s="17"/>
      <c r="K21" s="17"/>
      <c r="L21" s="17"/>
      <c r="M21" s="17"/>
      <c r="N21" s="17"/>
      <c r="O21" s="17"/>
      <c r="P21" s="17"/>
      <c r="Q21" s="17">
        <v>1</v>
      </c>
      <c r="R21" s="17">
        <v>16</v>
      </c>
      <c r="S21" s="17">
        <v>11</v>
      </c>
      <c r="T21" s="17"/>
      <c r="U21" s="17"/>
      <c r="V21" s="17"/>
      <c r="W21" s="17">
        <v>1</v>
      </c>
      <c r="X21" s="13"/>
      <c r="Y21" s="13"/>
      <c r="Z21" s="13"/>
      <c r="AA21" s="13"/>
      <c r="AB21" s="23" t="s">
        <v>31</v>
      </c>
    </row>
    <row r="22" spans="1:28" s="52" customFormat="1" ht="15.75" x14ac:dyDescent="0.2">
      <c r="A22" s="16" t="s">
        <v>1</v>
      </c>
      <c r="B22" s="16" t="s">
        <v>0</v>
      </c>
      <c r="C22" s="84" t="s">
        <v>2</v>
      </c>
      <c r="D22" s="33" t="s">
        <v>19</v>
      </c>
      <c r="E22" s="34" t="s">
        <v>3</v>
      </c>
      <c r="F22" s="45" t="s">
        <v>4</v>
      </c>
      <c r="G22" s="35" t="s">
        <v>13</v>
      </c>
      <c r="H22" s="80" t="s">
        <v>14</v>
      </c>
      <c r="I22" s="97">
        <v>36</v>
      </c>
      <c r="J22" s="98">
        <v>36.666666666666664</v>
      </c>
      <c r="K22" s="98">
        <v>37.333333333333336</v>
      </c>
      <c r="L22" s="97">
        <v>38</v>
      </c>
      <c r="M22" s="98">
        <v>38.666666666666664</v>
      </c>
      <c r="N22" s="98">
        <v>39.333333333333336</v>
      </c>
      <c r="O22" s="97">
        <v>40</v>
      </c>
      <c r="P22" s="98">
        <v>40.666666666666664</v>
      </c>
      <c r="Q22" s="98">
        <v>41.333333333333336</v>
      </c>
      <c r="R22" s="97">
        <v>42</v>
      </c>
      <c r="S22" s="98">
        <v>42.666666666666664</v>
      </c>
      <c r="T22" s="98">
        <v>43.333333333333336</v>
      </c>
      <c r="U22" s="97">
        <v>44</v>
      </c>
      <c r="V22" s="98">
        <v>44.666666666666664</v>
      </c>
      <c r="W22" s="98">
        <v>45.333333333333336</v>
      </c>
      <c r="X22" s="99">
        <v>46</v>
      </c>
      <c r="Y22" s="32">
        <v>46.666666666666664</v>
      </c>
      <c r="Z22" s="32">
        <v>47.333333333333336</v>
      </c>
      <c r="AA22" s="99">
        <v>48</v>
      </c>
      <c r="AB22" s="91" t="s">
        <v>20</v>
      </c>
    </row>
    <row r="23" spans="1:28" s="52" customFormat="1" ht="98.25" customHeight="1" x14ac:dyDescent="0.2">
      <c r="A23" s="36"/>
      <c r="B23" s="36" t="s">
        <v>43</v>
      </c>
      <c r="C23" s="37" t="s">
        <v>44</v>
      </c>
      <c r="D23" s="112" t="s">
        <v>47</v>
      </c>
      <c r="E23" s="38">
        <v>35</v>
      </c>
      <c r="F23" s="46">
        <v>179.95</v>
      </c>
      <c r="G23" s="39">
        <f>SUM(I23:AA23)</f>
        <v>100</v>
      </c>
      <c r="H23" s="81" t="s">
        <v>15</v>
      </c>
      <c r="I23" s="100">
        <v>3</v>
      </c>
      <c r="J23" s="100">
        <v>3</v>
      </c>
      <c r="K23" s="100">
        <v>6</v>
      </c>
      <c r="L23" s="100">
        <v>7</v>
      </c>
      <c r="M23" s="100">
        <v>6</v>
      </c>
      <c r="N23" s="100">
        <v>7</v>
      </c>
      <c r="O23" s="100">
        <v>9</v>
      </c>
      <c r="P23" s="100">
        <v>6</v>
      </c>
      <c r="Q23" s="100">
        <v>8</v>
      </c>
      <c r="R23" s="100">
        <v>6</v>
      </c>
      <c r="S23" s="100">
        <v>7</v>
      </c>
      <c r="T23" s="100">
        <v>8</v>
      </c>
      <c r="U23" s="100">
        <v>8</v>
      </c>
      <c r="V23" s="100">
        <v>8</v>
      </c>
      <c r="W23" s="100">
        <v>5</v>
      </c>
      <c r="X23" s="100">
        <v>0</v>
      </c>
      <c r="Y23" s="100">
        <v>2</v>
      </c>
      <c r="Z23" s="100">
        <v>0</v>
      </c>
      <c r="AA23" s="100">
        <v>1</v>
      </c>
      <c r="AB23" s="40" t="s">
        <v>31</v>
      </c>
    </row>
    <row r="24" spans="1:28" s="52" customFormat="1" ht="87" customHeight="1" x14ac:dyDescent="0.2">
      <c r="A24" s="36"/>
      <c r="B24" s="36" t="s">
        <v>45</v>
      </c>
      <c r="C24" s="37" t="s">
        <v>46</v>
      </c>
      <c r="D24" s="112" t="s">
        <v>49</v>
      </c>
      <c r="E24" s="38">
        <v>41</v>
      </c>
      <c r="F24" s="46">
        <v>95</v>
      </c>
      <c r="G24" s="39">
        <v>281</v>
      </c>
      <c r="H24" s="81" t="s">
        <v>15</v>
      </c>
      <c r="I24" s="101"/>
      <c r="J24" s="102"/>
      <c r="K24" s="102"/>
      <c r="L24" s="102"/>
      <c r="M24" s="102"/>
      <c r="N24" s="102"/>
      <c r="O24" s="102">
        <v>37</v>
      </c>
      <c r="P24" s="102">
        <v>25</v>
      </c>
      <c r="Q24" s="102">
        <v>54</v>
      </c>
      <c r="R24" s="102">
        <v>62</v>
      </c>
      <c r="S24" s="102">
        <v>16</v>
      </c>
      <c r="T24" s="102">
        <v>43</v>
      </c>
      <c r="U24" s="102">
        <v>36</v>
      </c>
      <c r="V24" s="102"/>
      <c r="W24" s="102"/>
      <c r="X24" s="102"/>
      <c r="Y24" s="102"/>
      <c r="Z24" s="102"/>
      <c r="AA24" s="102"/>
      <c r="AB24" s="36" t="s">
        <v>31</v>
      </c>
    </row>
    <row r="25" spans="1:28" ht="12.75" customHeight="1" x14ac:dyDescent="0.2">
      <c r="A25" s="11" t="s">
        <v>1</v>
      </c>
      <c r="B25" s="11" t="s">
        <v>0</v>
      </c>
      <c r="C25" s="87" t="s">
        <v>2</v>
      </c>
      <c r="D25" s="33" t="s">
        <v>19</v>
      </c>
      <c r="E25" s="31" t="s">
        <v>3</v>
      </c>
      <c r="F25" s="49" t="s">
        <v>4</v>
      </c>
      <c r="G25" s="18" t="s">
        <v>13</v>
      </c>
      <c r="H25" s="82" t="s">
        <v>14</v>
      </c>
      <c r="I25" s="103">
        <v>36</v>
      </c>
      <c r="J25" s="98">
        <v>36.666666666666664</v>
      </c>
      <c r="K25" s="98">
        <v>37.333333333333336</v>
      </c>
      <c r="L25" s="103">
        <v>38</v>
      </c>
      <c r="M25" s="98">
        <v>38.666666666666664</v>
      </c>
      <c r="N25" s="98">
        <v>39.333333333333336</v>
      </c>
      <c r="O25" s="103">
        <v>40</v>
      </c>
      <c r="P25" s="98">
        <v>40.666666666666664</v>
      </c>
      <c r="Q25" s="98">
        <v>41.333333333333336</v>
      </c>
      <c r="R25" s="103">
        <v>42</v>
      </c>
      <c r="S25" s="104">
        <v>42.666666666666664</v>
      </c>
      <c r="T25" s="104">
        <v>43.333333333333336</v>
      </c>
      <c r="U25" s="105">
        <v>44</v>
      </c>
      <c r="V25" s="106">
        <v>44.666666666666664</v>
      </c>
      <c r="W25" s="106">
        <v>45.333333333333336</v>
      </c>
      <c r="X25" s="33">
        <v>46</v>
      </c>
      <c r="Y25" s="32">
        <v>46.666666666666664</v>
      </c>
      <c r="Z25" s="32">
        <v>47.333333333333336</v>
      </c>
      <c r="AA25" s="33">
        <v>48</v>
      </c>
      <c r="AB25" s="16" t="s">
        <v>20</v>
      </c>
    </row>
    <row r="26" spans="1:28" s="1" customFormat="1" ht="90" customHeight="1" x14ac:dyDescent="0.2">
      <c r="A26" s="19"/>
      <c r="B26" s="30" t="s">
        <v>42</v>
      </c>
      <c r="C26" s="23" t="s">
        <v>48</v>
      </c>
      <c r="D26" s="113" t="s">
        <v>47</v>
      </c>
      <c r="E26" s="24">
        <v>42.76</v>
      </c>
      <c r="F26" s="43">
        <v>100</v>
      </c>
      <c r="G26" s="7">
        <f>SUM(I26:AA26)</f>
        <v>181</v>
      </c>
      <c r="H26" s="10" t="s">
        <v>16</v>
      </c>
      <c r="I26" s="10">
        <v>3</v>
      </c>
      <c r="J26" s="10">
        <v>5</v>
      </c>
      <c r="K26" s="10">
        <v>7</v>
      </c>
      <c r="L26" s="10">
        <v>6</v>
      </c>
      <c r="M26" s="17">
        <v>6</v>
      </c>
      <c r="N26" s="17">
        <v>7</v>
      </c>
      <c r="O26" s="17">
        <v>9</v>
      </c>
      <c r="P26" s="17">
        <v>11</v>
      </c>
      <c r="Q26" s="17">
        <v>15</v>
      </c>
      <c r="R26" s="17">
        <v>24</v>
      </c>
      <c r="S26" s="17">
        <v>15</v>
      </c>
      <c r="T26" s="17">
        <v>22</v>
      </c>
      <c r="U26" s="17">
        <v>23</v>
      </c>
      <c r="V26" s="17">
        <v>9</v>
      </c>
      <c r="W26" s="27">
        <v>7</v>
      </c>
      <c r="X26" s="17">
        <v>4</v>
      </c>
      <c r="Y26" s="17">
        <v>4</v>
      </c>
      <c r="Z26" s="17">
        <v>2</v>
      </c>
      <c r="AA26" s="17">
        <v>2</v>
      </c>
      <c r="AB26" s="14" t="s">
        <v>26</v>
      </c>
    </row>
    <row r="27" spans="1:28" s="1" customFormat="1" ht="15" x14ac:dyDescent="0.2">
      <c r="A27" s="3" t="s">
        <v>1</v>
      </c>
      <c r="B27" s="3" t="s">
        <v>0</v>
      </c>
      <c r="C27" s="88" t="s">
        <v>2</v>
      </c>
      <c r="D27" s="33" t="s">
        <v>19</v>
      </c>
      <c r="E27" s="4" t="s">
        <v>3</v>
      </c>
      <c r="F27" s="47" t="s">
        <v>4</v>
      </c>
      <c r="G27" s="16" t="s">
        <v>13</v>
      </c>
      <c r="H27" s="82" t="s">
        <v>14</v>
      </c>
      <c r="I27" s="33" t="s">
        <v>5</v>
      </c>
      <c r="J27" s="33">
        <v>4</v>
      </c>
      <c r="K27" s="33" t="s">
        <v>6</v>
      </c>
      <c r="L27" s="33">
        <v>5</v>
      </c>
      <c r="M27" s="33" t="s">
        <v>7</v>
      </c>
      <c r="N27" s="33">
        <v>6</v>
      </c>
      <c r="O27" s="33"/>
      <c r="P27" s="33"/>
      <c r="Q27" s="33"/>
      <c r="R27" s="33"/>
      <c r="S27" s="33"/>
      <c r="T27" s="33"/>
      <c r="U27" s="33"/>
      <c r="V27" s="33"/>
      <c r="W27" s="21"/>
      <c r="X27" s="21"/>
      <c r="Y27" s="21"/>
      <c r="Z27" s="21"/>
      <c r="AA27" s="21"/>
      <c r="AB27" s="51" t="s">
        <v>20</v>
      </c>
    </row>
    <row r="28" spans="1:28" s="1" customFormat="1" ht="90" customHeight="1" x14ac:dyDescent="0.2">
      <c r="A28" s="2"/>
      <c r="B28" s="5" t="s">
        <v>17</v>
      </c>
      <c r="C28" s="20" t="s">
        <v>18</v>
      </c>
      <c r="D28" s="114" t="s">
        <v>47</v>
      </c>
      <c r="E28" s="6">
        <v>26.04</v>
      </c>
      <c r="F28" s="48">
        <v>59</v>
      </c>
      <c r="G28" s="7">
        <v>77</v>
      </c>
      <c r="H28" s="83" t="s">
        <v>15</v>
      </c>
      <c r="I28" s="8">
        <v>4</v>
      </c>
      <c r="J28" s="8">
        <v>14</v>
      </c>
      <c r="K28" s="9">
        <v>21</v>
      </c>
      <c r="L28" s="10">
        <v>4</v>
      </c>
      <c r="M28" s="17">
        <v>17</v>
      </c>
      <c r="N28" s="17">
        <v>17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4" t="s">
        <v>31</v>
      </c>
    </row>
    <row r="29" spans="1:28" ht="15" x14ac:dyDescent="0.2">
      <c r="A29" s="53" t="s">
        <v>1</v>
      </c>
      <c r="B29" s="54" t="s">
        <v>0</v>
      </c>
      <c r="C29" s="55" t="s">
        <v>2</v>
      </c>
      <c r="D29" s="33" t="s">
        <v>19</v>
      </c>
      <c r="E29" s="56" t="s">
        <v>33</v>
      </c>
      <c r="F29" s="49" t="s">
        <v>4</v>
      </c>
      <c r="G29" s="57" t="s">
        <v>13</v>
      </c>
      <c r="H29" s="80" t="s">
        <v>14</v>
      </c>
      <c r="I29" s="107" t="s">
        <v>27</v>
      </c>
      <c r="J29" s="107" t="s">
        <v>8</v>
      </c>
      <c r="K29" s="107" t="s">
        <v>21</v>
      </c>
      <c r="L29" s="107" t="s">
        <v>9</v>
      </c>
      <c r="M29" s="107" t="s">
        <v>22</v>
      </c>
      <c r="N29" s="107" t="s">
        <v>10</v>
      </c>
      <c r="O29" s="107" t="s">
        <v>23</v>
      </c>
      <c r="P29" s="107" t="s">
        <v>11</v>
      </c>
      <c r="Q29" s="107" t="s">
        <v>24</v>
      </c>
      <c r="R29" s="107" t="s">
        <v>12</v>
      </c>
      <c r="S29" s="108" t="s">
        <v>25</v>
      </c>
      <c r="T29" s="25"/>
      <c r="U29" s="25"/>
      <c r="V29" s="25"/>
      <c r="W29" s="25"/>
      <c r="X29" s="25"/>
      <c r="Y29" s="25"/>
      <c r="Z29" s="25"/>
      <c r="AA29" s="25"/>
      <c r="AB29" s="51" t="s">
        <v>20</v>
      </c>
    </row>
    <row r="30" spans="1:28" ht="102" customHeight="1" x14ac:dyDescent="0.2">
      <c r="A30" s="58"/>
      <c r="B30" s="59" t="s">
        <v>35</v>
      </c>
      <c r="C30" s="60" t="s">
        <v>34</v>
      </c>
      <c r="D30" s="114" t="s">
        <v>47</v>
      </c>
      <c r="E30" s="61">
        <v>34.799999999999997</v>
      </c>
      <c r="F30" s="43">
        <v>117</v>
      </c>
      <c r="G30" s="59">
        <f>SUM(I30:S30)</f>
        <v>10</v>
      </c>
      <c r="H30" s="58" t="s">
        <v>16</v>
      </c>
      <c r="I30" s="58">
        <v>1</v>
      </c>
      <c r="J30" s="58">
        <v>3</v>
      </c>
      <c r="K30" s="58">
        <v>4</v>
      </c>
      <c r="L30" s="58">
        <v>2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62">
        <v>0</v>
      </c>
      <c r="T30" s="13"/>
      <c r="U30" s="13"/>
      <c r="V30" s="13"/>
      <c r="W30" s="13"/>
      <c r="X30" s="13"/>
      <c r="Y30" s="13"/>
      <c r="Z30" s="13"/>
      <c r="AA30" s="13"/>
      <c r="AB30" s="14" t="s">
        <v>31</v>
      </c>
    </row>
    <row r="31" spans="1:28" ht="102" customHeight="1" x14ac:dyDescent="0.2">
      <c r="A31" s="58"/>
      <c r="B31" s="59" t="s">
        <v>36</v>
      </c>
      <c r="C31" s="60" t="s">
        <v>34</v>
      </c>
      <c r="D31" s="114" t="s">
        <v>47</v>
      </c>
      <c r="E31" s="61">
        <v>34.799999999999997</v>
      </c>
      <c r="F31" s="43">
        <v>117</v>
      </c>
      <c r="G31" s="59">
        <f>SUM(I31:S31)</f>
        <v>15</v>
      </c>
      <c r="H31" s="58" t="s">
        <v>16</v>
      </c>
      <c r="I31" s="58">
        <v>3</v>
      </c>
      <c r="J31" s="58">
        <v>1</v>
      </c>
      <c r="K31" s="58">
        <v>5</v>
      </c>
      <c r="L31" s="58">
        <v>5</v>
      </c>
      <c r="M31" s="58">
        <v>0</v>
      </c>
      <c r="N31" s="58">
        <v>1</v>
      </c>
      <c r="O31" s="58">
        <v>0</v>
      </c>
      <c r="P31" s="58">
        <v>0</v>
      </c>
      <c r="Q31" s="58">
        <v>0</v>
      </c>
      <c r="R31" s="58">
        <v>0</v>
      </c>
      <c r="S31" s="62">
        <v>0</v>
      </c>
      <c r="T31" s="13"/>
      <c r="U31" s="13"/>
      <c r="V31" s="13"/>
      <c r="W31" s="13"/>
      <c r="X31" s="13"/>
      <c r="Y31" s="13"/>
      <c r="Z31" s="13"/>
      <c r="AA31" s="13"/>
      <c r="AB31" s="14" t="s">
        <v>31</v>
      </c>
    </row>
    <row r="32" spans="1:28" ht="102" customHeight="1" x14ac:dyDescent="0.2">
      <c r="A32" s="58"/>
      <c r="B32" s="59" t="s">
        <v>38</v>
      </c>
      <c r="C32" s="60" t="s">
        <v>37</v>
      </c>
      <c r="D32" s="114" t="s">
        <v>47</v>
      </c>
      <c r="E32" s="61">
        <v>34.799999999999997</v>
      </c>
      <c r="F32" s="43">
        <v>117</v>
      </c>
      <c r="G32" s="59">
        <f>SUM(I32:S32)</f>
        <v>21</v>
      </c>
      <c r="H32" s="58" t="s">
        <v>16</v>
      </c>
      <c r="I32" s="58">
        <v>0</v>
      </c>
      <c r="J32" s="58">
        <v>3</v>
      </c>
      <c r="K32" s="58">
        <v>3</v>
      </c>
      <c r="L32" s="58">
        <v>4</v>
      </c>
      <c r="M32" s="58">
        <v>5</v>
      </c>
      <c r="N32" s="58">
        <v>4</v>
      </c>
      <c r="O32" s="58">
        <v>2</v>
      </c>
      <c r="P32" s="58"/>
      <c r="Q32" s="58"/>
      <c r="R32" s="58">
        <v>0</v>
      </c>
      <c r="S32" s="62">
        <v>0</v>
      </c>
      <c r="T32" s="13"/>
      <c r="U32" s="13"/>
      <c r="V32" s="13"/>
      <c r="W32" s="13"/>
      <c r="X32" s="13"/>
      <c r="Y32" s="13"/>
      <c r="Z32" s="13"/>
      <c r="AA32" s="13"/>
      <c r="AB32" s="14" t="s">
        <v>31</v>
      </c>
    </row>
    <row r="33" spans="1:28" ht="102" customHeight="1" x14ac:dyDescent="0.2">
      <c r="A33" s="58"/>
      <c r="B33" s="59" t="s">
        <v>40</v>
      </c>
      <c r="C33" s="60" t="s">
        <v>39</v>
      </c>
      <c r="D33" s="114" t="s">
        <v>47</v>
      </c>
      <c r="E33" s="61">
        <v>34.799999999999997</v>
      </c>
      <c r="F33" s="43">
        <v>117</v>
      </c>
      <c r="G33" s="59">
        <f>SUM(I33:S33)</f>
        <v>45</v>
      </c>
      <c r="H33" s="58" t="s">
        <v>16</v>
      </c>
      <c r="I33" s="58">
        <v>5</v>
      </c>
      <c r="J33" s="58">
        <v>4</v>
      </c>
      <c r="K33" s="58">
        <v>7</v>
      </c>
      <c r="L33" s="58">
        <v>7</v>
      </c>
      <c r="M33" s="58">
        <v>8</v>
      </c>
      <c r="N33" s="58">
        <v>5</v>
      </c>
      <c r="O33" s="58">
        <v>4</v>
      </c>
      <c r="P33" s="58">
        <v>3</v>
      </c>
      <c r="Q33" s="58">
        <v>2</v>
      </c>
      <c r="R33" s="58">
        <v>0</v>
      </c>
      <c r="S33" s="62">
        <v>0</v>
      </c>
      <c r="T33" s="13"/>
      <c r="U33" s="13"/>
      <c r="V33" s="13"/>
      <c r="W33" s="13"/>
      <c r="X33" s="13"/>
      <c r="Y33" s="13"/>
      <c r="Z33" s="13"/>
      <c r="AA33" s="13"/>
      <c r="AB33" s="14" t="s">
        <v>31</v>
      </c>
    </row>
    <row r="34" spans="1:28" ht="102" customHeight="1" x14ac:dyDescent="0.2">
      <c r="A34" s="58"/>
      <c r="B34" s="59" t="s">
        <v>41</v>
      </c>
      <c r="C34" s="60" t="s">
        <v>39</v>
      </c>
      <c r="D34" s="114" t="s">
        <v>47</v>
      </c>
      <c r="E34" s="61">
        <v>34.799999999999997</v>
      </c>
      <c r="F34" s="43">
        <v>117</v>
      </c>
      <c r="G34" s="59">
        <f>SUM(I34:S34)</f>
        <v>16</v>
      </c>
      <c r="H34" s="58" t="s">
        <v>16</v>
      </c>
      <c r="I34" s="58">
        <v>3</v>
      </c>
      <c r="J34" s="58">
        <v>1</v>
      </c>
      <c r="K34" s="58">
        <v>2</v>
      </c>
      <c r="L34" s="58">
        <v>4</v>
      </c>
      <c r="M34" s="58">
        <v>2</v>
      </c>
      <c r="N34" s="58">
        <v>2</v>
      </c>
      <c r="O34" s="58">
        <v>0</v>
      </c>
      <c r="P34" s="58">
        <v>0</v>
      </c>
      <c r="Q34" s="58">
        <v>1</v>
      </c>
      <c r="R34" s="58">
        <v>1</v>
      </c>
      <c r="S34" s="62">
        <v>0</v>
      </c>
      <c r="T34" s="13"/>
      <c r="U34" s="13"/>
      <c r="V34" s="13"/>
      <c r="W34" s="13"/>
      <c r="X34" s="13"/>
      <c r="Y34" s="13"/>
      <c r="Z34" s="13"/>
      <c r="AA34" s="13"/>
      <c r="AB34" s="14" t="s">
        <v>31</v>
      </c>
    </row>
    <row r="35" spans="1:28" ht="15" x14ac:dyDescent="0.2">
      <c r="A35" s="16" t="s">
        <v>1</v>
      </c>
      <c r="B35" s="16" t="s">
        <v>0</v>
      </c>
      <c r="C35" s="84" t="s">
        <v>2</v>
      </c>
      <c r="D35" s="33" t="s">
        <v>19</v>
      </c>
      <c r="E35" s="22" t="s">
        <v>3</v>
      </c>
      <c r="F35" s="50" t="s">
        <v>4</v>
      </c>
      <c r="G35" s="16" t="s">
        <v>13</v>
      </c>
      <c r="H35" s="33" t="s">
        <v>14</v>
      </c>
      <c r="I35" s="109" t="s">
        <v>28</v>
      </c>
      <c r="J35" s="109" t="s">
        <v>7</v>
      </c>
      <c r="K35" s="109" t="s">
        <v>27</v>
      </c>
      <c r="L35" s="109" t="s">
        <v>8</v>
      </c>
      <c r="M35" s="109" t="s">
        <v>21</v>
      </c>
      <c r="N35" s="109" t="s">
        <v>9</v>
      </c>
      <c r="O35" s="109" t="s">
        <v>22</v>
      </c>
      <c r="P35" s="33"/>
      <c r="Q35" s="33"/>
      <c r="R35" s="110"/>
      <c r="S35" s="110"/>
      <c r="T35" s="33"/>
      <c r="U35" s="33"/>
      <c r="V35" s="33"/>
      <c r="W35" s="33"/>
      <c r="X35" s="42"/>
      <c r="Y35" s="42"/>
      <c r="Z35" s="42"/>
      <c r="AA35" s="42"/>
      <c r="AB35" s="51" t="s">
        <v>20</v>
      </c>
    </row>
    <row r="36" spans="1:28" ht="86.25" customHeight="1" x14ac:dyDescent="0.2">
      <c r="A36" s="17"/>
      <c r="B36" s="12" t="s">
        <v>29</v>
      </c>
      <c r="C36" s="89" t="s">
        <v>30</v>
      </c>
      <c r="D36" s="114" t="s">
        <v>47</v>
      </c>
      <c r="E36" s="15">
        <v>26.886255924170602</v>
      </c>
      <c r="F36" s="43">
        <v>159.99</v>
      </c>
      <c r="G36" s="17">
        <f>SUM(I36:V36)</f>
        <v>24</v>
      </c>
      <c r="H36" s="17" t="s">
        <v>16</v>
      </c>
      <c r="I36" s="17">
        <v>5</v>
      </c>
      <c r="J36" s="17">
        <v>3</v>
      </c>
      <c r="K36" s="17">
        <v>3</v>
      </c>
      <c r="L36" s="17">
        <v>3</v>
      </c>
      <c r="M36" s="17">
        <v>3</v>
      </c>
      <c r="N36" s="17">
        <v>4</v>
      </c>
      <c r="O36" s="17">
        <v>3</v>
      </c>
      <c r="P36" s="17"/>
      <c r="Q36" s="17"/>
      <c r="R36" s="28"/>
      <c r="S36" s="28"/>
      <c r="T36" s="17"/>
      <c r="U36" s="29"/>
      <c r="V36" s="17"/>
      <c r="W36" s="17"/>
      <c r="X36" s="13"/>
      <c r="Y36" s="13"/>
      <c r="Z36" s="13"/>
      <c r="AA36" s="13"/>
      <c r="AB36" s="14" t="s">
        <v>31</v>
      </c>
    </row>
    <row r="37" spans="1:28" ht="86.25" customHeight="1" x14ac:dyDescent="0.2">
      <c r="A37" s="17"/>
      <c r="B37" s="12" t="s">
        <v>32</v>
      </c>
      <c r="C37" s="89" t="s">
        <v>30</v>
      </c>
      <c r="D37" s="115" t="s">
        <v>47</v>
      </c>
      <c r="E37" s="15">
        <v>26.886255924170602</v>
      </c>
      <c r="F37" s="43">
        <v>159.99</v>
      </c>
      <c r="G37" s="17">
        <f>SUM(I37:V37)</f>
        <v>24</v>
      </c>
      <c r="H37" s="17" t="s">
        <v>16</v>
      </c>
      <c r="I37" s="17">
        <v>5</v>
      </c>
      <c r="J37" s="17">
        <v>2</v>
      </c>
      <c r="K37" s="17">
        <v>3</v>
      </c>
      <c r="L37" s="17">
        <v>4</v>
      </c>
      <c r="M37" s="17">
        <v>4</v>
      </c>
      <c r="N37" s="17">
        <v>3</v>
      </c>
      <c r="O37" s="17">
        <v>3</v>
      </c>
      <c r="P37" s="17"/>
      <c r="Q37" s="17"/>
      <c r="R37" s="28"/>
      <c r="S37" s="28"/>
      <c r="T37" s="17"/>
      <c r="U37" s="29"/>
      <c r="V37" s="17"/>
      <c r="W37" s="17"/>
      <c r="X37" s="13"/>
      <c r="Y37" s="13"/>
      <c r="Z37" s="13"/>
      <c r="AA37" s="13"/>
      <c r="AB37" s="14" t="s">
        <v>31</v>
      </c>
    </row>
  </sheetData>
  <phoneticPr fontId="0" type="noConversion"/>
  <conditionalFormatting sqref="B2:B3">
    <cfRule type="duplicateValues" dxfId="1" priority="2"/>
  </conditionalFormatting>
  <conditionalFormatting sqref="B6:B9 B11:B17 B19:B21">
    <cfRule type="duplicateValues" dxfId="0" priority="1"/>
  </conditionalFormatting>
  <pageMargins left="0.7" right="0.7" top="0.75" bottom="0.75" header="0.3" footer="0.3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2020-01-07T11:58:07Z</dcterms:created>
  <dcterms:modified xsi:type="dcterms:W3CDTF">2020-02-14T11:24:57Z</dcterms:modified>
</cp:coreProperties>
</file>